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peters\Downloads\"/>
    </mc:Choice>
  </mc:AlternateContent>
  <bookViews>
    <workbookView xWindow="0" yWindow="0" windowWidth="28800" windowHeight="12300"/>
  </bookViews>
  <sheets>
    <sheet name="SFS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7" i="2" l="1"/>
  <c r="F57" i="2"/>
  <c r="G57" i="2"/>
  <c r="H57" i="2"/>
  <c r="I57" i="2"/>
  <c r="E58" i="2"/>
  <c r="F58" i="2"/>
  <c r="G58" i="2"/>
  <c r="H58" i="2"/>
  <c r="I58" i="2"/>
  <c r="E59" i="2"/>
  <c r="F59" i="2"/>
  <c r="G59" i="2"/>
  <c r="H59" i="2"/>
  <c r="I59" i="2"/>
  <c r="E60" i="2"/>
  <c r="F60" i="2"/>
  <c r="G60" i="2"/>
  <c r="H60" i="2"/>
  <c r="I60" i="2"/>
  <c r="E61" i="2"/>
  <c r="F61" i="2"/>
  <c r="G61" i="2"/>
  <c r="H61" i="2"/>
  <c r="I61" i="2"/>
  <c r="E62" i="2"/>
  <c r="F62" i="2"/>
  <c r="G62" i="2"/>
  <c r="H62" i="2"/>
  <c r="I62" i="2"/>
  <c r="E63" i="2"/>
  <c r="F63" i="2"/>
  <c r="G63" i="2"/>
  <c r="H63" i="2"/>
  <c r="I63" i="2"/>
  <c r="E86" i="2" l="1"/>
  <c r="F86" i="2"/>
  <c r="G86" i="2"/>
  <c r="H86" i="2"/>
  <c r="I86" i="2"/>
  <c r="E85" i="2"/>
  <c r="F85" i="2"/>
  <c r="G85" i="2"/>
  <c r="H85" i="2"/>
  <c r="I85" i="2"/>
  <c r="I109" i="2"/>
  <c r="H109" i="2"/>
  <c r="G109" i="2"/>
  <c r="F109" i="2"/>
  <c r="E109" i="2"/>
  <c r="I108" i="2"/>
  <c r="H108" i="2"/>
  <c r="G108" i="2"/>
  <c r="F108" i="2"/>
  <c r="E108" i="2"/>
  <c r="I107" i="2"/>
  <c r="H107" i="2"/>
  <c r="G107" i="2"/>
  <c r="F107" i="2"/>
  <c r="E107" i="2"/>
  <c r="I106" i="2"/>
  <c r="H106" i="2"/>
  <c r="G106" i="2"/>
  <c r="F106" i="2"/>
  <c r="E106" i="2"/>
  <c r="I105" i="2"/>
  <c r="H105" i="2"/>
  <c r="G105" i="2"/>
  <c r="F105" i="2"/>
  <c r="E105" i="2"/>
  <c r="E88" i="2"/>
  <c r="F88" i="2"/>
  <c r="G88" i="2"/>
  <c r="H88" i="2"/>
  <c r="I88" i="2"/>
  <c r="E91" i="2"/>
  <c r="F91" i="2"/>
  <c r="G91" i="2"/>
  <c r="H91" i="2"/>
  <c r="I91" i="2"/>
  <c r="E100" i="2"/>
  <c r="F100" i="2"/>
  <c r="G100" i="2"/>
  <c r="H100" i="2"/>
  <c r="I100" i="2"/>
  <c r="E101" i="2"/>
  <c r="F101" i="2"/>
  <c r="G101" i="2"/>
  <c r="H101" i="2"/>
  <c r="I101" i="2"/>
  <c r="E102" i="2"/>
  <c r="F102" i="2"/>
  <c r="G102" i="2"/>
  <c r="H102" i="2"/>
  <c r="I102" i="2"/>
  <c r="E103" i="2"/>
  <c r="F103" i="2"/>
  <c r="G103" i="2"/>
  <c r="H103" i="2"/>
  <c r="I103" i="2"/>
  <c r="E110" i="2"/>
  <c r="F110" i="2"/>
  <c r="G110" i="2"/>
  <c r="H110" i="2"/>
  <c r="I110" i="2"/>
  <c r="E111" i="2"/>
  <c r="F111" i="2"/>
  <c r="G111" i="2"/>
  <c r="H111" i="2"/>
  <c r="I111" i="2"/>
  <c r="E112" i="2"/>
  <c r="F112" i="2"/>
  <c r="G112" i="2"/>
  <c r="H112" i="2"/>
  <c r="I112" i="2"/>
  <c r="E84" i="2"/>
  <c r="E83" i="2"/>
  <c r="I98" i="2"/>
  <c r="H98" i="2"/>
  <c r="G98" i="2"/>
  <c r="F98" i="2"/>
  <c r="E98" i="2"/>
  <c r="I97" i="2"/>
  <c r="H97" i="2"/>
  <c r="G97" i="2"/>
  <c r="F97" i="2"/>
  <c r="E97" i="2"/>
  <c r="I95" i="2"/>
  <c r="H95" i="2"/>
  <c r="G95" i="2"/>
  <c r="F95" i="2"/>
  <c r="E95" i="2"/>
  <c r="I94" i="2"/>
  <c r="H94" i="2"/>
  <c r="G94" i="2"/>
  <c r="F94" i="2"/>
  <c r="E94" i="2"/>
  <c r="I92" i="2"/>
  <c r="H92" i="2"/>
  <c r="G92" i="2"/>
  <c r="F92" i="2"/>
  <c r="E92" i="2"/>
  <c r="I89" i="2"/>
  <c r="H89" i="2"/>
  <c r="G89" i="2"/>
  <c r="F89" i="2"/>
  <c r="E89" i="2"/>
  <c r="I84" i="2"/>
  <c r="H84" i="2"/>
  <c r="G84" i="2"/>
  <c r="F84" i="2"/>
  <c r="I83" i="2"/>
  <c r="H83" i="2"/>
  <c r="G83" i="2"/>
  <c r="F83" i="2"/>
  <c r="I74" i="2"/>
  <c r="H74" i="2"/>
  <c r="G74" i="2"/>
  <c r="F74" i="2"/>
  <c r="E74" i="2"/>
  <c r="I73" i="2"/>
  <c r="H73" i="2"/>
  <c r="G73" i="2"/>
  <c r="F73" i="2"/>
  <c r="E73" i="2"/>
  <c r="I72" i="2"/>
  <c r="H72" i="2"/>
  <c r="G72" i="2"/>
  <c r="F72" i="2"/>
  <c r="E72" i="2"/>
  <c r="I71" i="2"/>
  <c r="H71" i="2"/>
  <c r="G71" i="2"/>
  <c r="F71" i="2"/>
  <c r="E71" i="2"/>
  <c r="I70" i="2"/>
  <c r="H70" i="2"/>
  <c r="G70" i="2"/>
  <c r="F70" i="2"/>
  <c r="E70" i="2"/>
  <c r="I68" i="2"/>
  <c r="H68" i="2"/>
  <c r="G68" i="2"/>
  <c r="F68" i="2"/>
  <c r="E68" i="2"/>
  <c r="I67" i="2"/>
  <c r="H67" i="2"/>
  <c r="G67" i="2"/>
  <c r="F67" i="2"/>
  <c r="E67" i="2"/>
  <c r="I66" i="2"/>
  <c r="H66" i="2"/>
  <c r="G66" i="2"/>
  <c r="F66" i="2"/>
  <c r="E66" i="2"/>
  <c r="I65" i="2"/>
  <c r="H65" i="2"/>
  <c r="G65" i="2"/>
  <c r="F65" i="2"/>
  <c r="E65" i="2"/>
  <c r="I64" i="2"/>
  <c r="H64" i="2"/>
  <c r="G64" i="2"/>
  <c r="F64" i="2"/>
  <c r="E64" i="2"/>
  <c r="I48" i="2"/>
  <c r="H48" i="2"/>
  <c r="G48" i="2"/>
  <c r="F48" i="2"/>
  <c r="E48" i="2"/>
  <c r="I46" i="2"/>
  <c r="H46" i="2"/>
  <c r="G46" i="2"/>
  <c r="F46" i="2"/>
  <c r="E46" i="2"/>
  <c r="I44" i="2"/>
  <c r="H44" i="2"/>
  <c r="G44" i="2"/>
  <c r="F44" i="2"/>
  <c r="E44" i="2"/>
  <c r="I43" i="2"/>
  <c r="H43" i="2"/>
  <c r="G43" i="2"/>
  <c r="F43" i="2"/>
  <c r="E43" i="2"/>
  <c r="I42" i="2"/>
  <c r="H42" i="2"/>
  <c r="G42" i="2"/>
  <c r="F42" i="2"/>
  <c r="E42" i="2"/>
  <c r="I39" i="2"/>
  <c r="H39" i="2"/>
  <c r="G39" i="2"/>
  <c r="F39" i="2"/>
  <c r="E39" i="2"/>
  <c r="I38" i="2"/>
  <c r="H38" i="2"/>
  <c r="G38" i="2"/>
  <c r="F38" i="2"/>
  <c r="E38" i="2"/>
  <c r="I37" i="2"/>
  <c r="H37" i="2"/>
  <c r="G37" i="2"/>
  <c r="F37" i="2"/>
  <c r="E37" i="2"/>
  <c r="I36" i="2"/>
  <c r="H36" i="2"/>
  <c r="G36" i="2"/>
  <c r="F36" i="2"/>
  <c r="E36" i="2"/>
  <c r="I34" i="2"/>
  <c r="H34" i="2"/>
  <c r="G34" i="2"/>
  <c r="F34" i="2"/>
  <c r="E34" i="2"/>
  <c r="I33" i="2"/>
  <c r="H33" i="2"/>
  <c r="G33" i="2"/>
  <c r="F33" i="2"/>
  <c r="E33" i="2"/>
  <c r="I32" i="2"/>
  <c r="H32" i="2"/>
  <c r="G32" i="2"/>
  <c r="F32" i="2"/>
  <c r="E32" i="2"/>
  <c r="I31" i="2"/>
  <c r="H31" i="2"/>
  <c r="G31" i="2"/>
  <c r="F31" i="2"/>
  <c r="E31" i="2"/>
  <c r="I29" i="2"/>
  <c r="H29" i="2"/>
  <c r="G29" i="2"/>
  <c r="F29" i="2"/>
  <c r="E29" i="2"/>
  <c r="I28" i="2"/>
  <c r="H28" i="2"/>
  <c r="G28" i="2"/>
  <c r="F28" i="2"/>
  <c r="E28" i="2"/>
  <c r="I27" i="2"/>
  <c r="H27" i="2"/>
  <c r="G27" i="2"/>
  <c r="F27" i="2"/>
  <c r="E27" i="2"/>
  <c r="I26" i="2"/>
  <c r="H26" i="2"/>
  <c r="G26" i="2"/>
  <c r="F26" i="2"/>
  <c r="E26" i="2"/>
  <c r="I25" i="2"/>
  <c r="H25" i="2"/>
  <c r="G25" i="2"/>
  <c r="F25" i="2"/>
  <c r="E25" i="2"/>
  <c r="I23" i="2"/>
  <c r="H23" i="2"/>
  <c r="G23" i="2"/>
  <c r="F23" i="2"/>
  <c r="E23" i="2"/>
  <c r="I22" i="2"/>
  <c r="H22" i="2"/>
  <c r="G22" i="2"/>
  <c r="F22" i="2"/>
  <c r="E22" i="2"/>
</calcChain>
</file>

<file path=xl/sharedStrings.xml><?xml version="1.0" encoding="utf-8"?>
<sst xmlns="http://schemas.openxmlformats.org/spreadsheetml/2006/main" count="157" uniqueCount="96">
  <si>
    <t>100% FPG</t>
  </si>
  <si>
    <t>133% FPG</t>
  </si>
  <si>
    <t>150% FPG</t>
  </si>
  <si>
    <t>185% FPG</t>
  </si>
  <si>
    <t>200% FPG</t>
  </si>
  <si>
    <t>Family Size</t>
  </si>
  <si>
    <t>$5.00 Pay</t>
  </si>
  <si>
    <t>10% Pay</t>
  </si>
  <si>
    <t>15% Pay</t>
  </si>
  <si>
    <t>25% Pay</t>
  </si>
  <si>
    <t>50% Pay</t>
  </si>
  <si>
    <t>100% Pay</t>
  </si>
  <si>
    <t>Income up to:</t>
  </si>
  <si>
    <t>Income over:</t>
  </si>
  <si>
    <t>Based on the HHS Federal Poverty Guidelines, January 2023</t>
  </si>
  <si>
    <t>Note: Clients must never be denied services because of an inability to pay current or past fees</t>
  </si>
  <si>
    <t>OMHC</t>
  </si>
  <si>
    <t>COMMUNITY SETTING</t>
  </si>
  <si>
    <t>Service Description</t>
  </si>
  <si>
    <t>CPT Code</t>
  </si>
  <si>
    <t>Fee</t>
  </si>
  <si>
    <t>Diagnostic Evaluation</t>
  </si>
  <si>
    <t>E&amp;M Med Mgt</t>
  </si>
  <si>
    <t>Individual Therapy</t>
  </si>
  <si>
    <t>Family Therapy w/o Client</t>
  </si>
  <si>
    <t>Injection</t>
  </si>
  <si>
    <t>H0032</t>
  </si>
  <si>
    <t>Telehealth Originating Site Fee</t>
  </si>
  <si>
    <t>Q3014</t>
  </si>
  <si>
    <t>OMS Discharge</t>
  </si>
  <si>
    <t>Alcohol and/or Drug Assessment</t>
  </si>
  <si>
    <t>H0001</t>
  </si>
  <si>
    <t>H2036</t>
  </si>
  <si>
    <t>Intensive Outpatient (IOP)</t>
  </si>
  <si>
    <t>H0015</t>
  </si>
  <si>
    <t>H0005</t>
  </si>
  <si>
    <t>H0004</t>
  </si>
  <si>
    <t>Based on Monthly Federal Poverty Guidelines - 2024</t>
  </si>
  <si>
    <t>175% FPG</t>
  </si>
  <si>
    <t>Family Therapy with client (45-60 mins)</t>
  </si>
  <si>
    <t>Crisis Psychotherapy (60 min)</t>
  </si>
  <si>
    <t>Group Therapy (45-60 min)</t>
  </si>
  <si>
    <t>Interdisciplinary team TX planning w/patient present</t>
  </si>
  <si>
    <t>H0038</t>
  </si>
  <si>
    <t>Individual Peer Recovery Support Services (Per  15 min)</t>
  </si>
  <si>
    <t>Group Peer Recovery Support Services ( per 15 min)</t>
  </si>
  <si>
    <t>H0024</t>
  </si>
  <si>
    <t>Individual Outpatient Therapy OP ( per 15 min)</t>
  </si>
  <si>
    <t>Partial hospitalization PHP (6+ hrs/day of services)</t>
  </si>
  <si>
    <t>Partial Hospitalization PHP</t>
  </si>
  <si>
    <t>H2036-22</t>
  </si>
  <si>
    <t>Group Outpatient Therapy OP</t>
  </si>
  <si>
    <t>Drug Test(s)</t>
  </si>
  <si>
    <t>H0016</t>
  </si>
  <si>
    <t>Methadone Maintenance (per week)</t>
  </si>
  <si>
    <t>H0020-HG</t>
  </si>
  <si>
    <t>W9520</t>
  </si>
  <si>
    <t>MAT Ongoing (Evaluation and Mangement including RX-Minimal)</t>
  </si>
  <si>
    <t>W9521</t>
  </si>
  <si>
    <t>Buprenorphine Maintenance (per week)</t>
  </si>
  <si>
    <t>H0047</t>
  </si>
  <si>
    <t>Buprenorphin Guest Dosing (per day)</t>
  </si>
  <si>
    <t>MAT Ongoing (Evaluation and Mangement including RX-Straight Forward)</t>
  </si>
  <si>
    <t>99211-HG</t>
  </si>
  <si>
    <t>99212-HG</t>
  </si>
  <si>
    <t>99213-HG</t>
  </si>
  <si>
    <t>MAT Ongoing (Evaluation and Mangement including RX-Moderately Complex)</t>
  </si>
  <si>
    <t>MAT Ongoing (Evaluation and Mangement including RX-Low Complex)</t>
  </si>
  <si>
    <t>99214-HG</t>
  </si>
  <si>
    <t>MAT Ongoing (Evaluation and Mangement including RX-Highly Complex)</t>
  </si>
  <si>
    <t>99215-HG</t>
  </si>
  <si>
    <t xml:space="preserve">OTP Initial Induction </t>
  </si>
  <si>
    <t>Methadone Guest Dosing (per day)</t>
  </si>
  <si>
    <t>99202-HG</t>
  </si>
  <si>
    <t>MAT Initial Intake (Evaluation and Mangement including RX-Straight Forward new patient)</t>
  </si>
  <si>
    <t>MAT Initial Intake (Evaluation and Mangement including RX-Low Complex new patient)</t>
  </si>
  <si>
    <t>99203-HG</t>
  </si>
  <si>
    <t>MAT Initial Intake (Evaluation and Mangement including RX-Moderately Complex new patient)</t>
  </si>
  <si>
    <t>99204-HG</t>
  </si>
  <si>
    <t>MAT Initial Intake (Evaluation and Mangement including RX-Highly Complex new patient)</t>
  </si>
  <si>
    <t>99205-HG</t>
  </si>
  <si>
    <t>SUD Treatment Program</t>
  </si>
  <si>
    <t>MAT and Methodone Services</t>
  </si>
  <si>
    <t>ASAM Level 3.7 WM</t>
  </si>
  <si>
    <t>ASAM Level 3.7</t>
  </si>
  <si>
    <t>ASAM Level 3.5</t>
  </si>
  <si>
    <t>ASAM Level 3.3</t>
  </si>
  <si>
    <t>ASAM Level 3.1</t>
  </si>
  <si>
    <t>Room and Board (For Above Services)</t>
  </si>
  <si>
    <t>W7310</t>
  </si>
  <si>
    <t>W7330</t>
  </si>
  <si>
    <t>W7375</t>
  </si>
  <si>
    <t>W7370</t>
  </si>
  <si>
    <t>W7350</t>
  </si>
  <si>
    <t>RESRB</t>
  </si>
  <si>
    <t>Sliding Fee Discount Scale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</si>
</sst>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$&quot;#,##0_);[Red]\(&quot;$&quot;#,##0\)"/>
    <numFmt numFmtId="8" formatCode="&quot;$&quot;#,##0.00_);[Red]\(&quot;$&quot;#,##0.00\)"/>
  </numFmts>
  <fonts count="11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Times New Roman"/>
      <family val="1"/>
    </font>
    <font>
      <sz val="9"/>
      <color theme="1"/>
      <name val="Calibri"/>
      <family val="2"/>
      <scheme val="minor"/>
    </font>
    <font>
      <sz val="12.5"/>
      <color theme="1"/>
      <name val="Calibri"/>
      <family val="2"/>
      <scheme val="minor"/>
    </font>
    <font>
      <sz val="11"/>
      <color theme="1"/>
      <name val="Times New Roman"/>
      <family val="1"/>
    </font>
    <font>
      <sz val="8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sz val="11"/>
      <color rgb="FF0F233D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CDDC"/>
        <bgColor indexed="64"/>
      </patternFill>
    </fill>
  </fills>
  <borders count="30">
    <border>
      <left/>
      <right/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/>
      <right style="thick">
        <color rgb="FF000000"/>
      </right>
      <top/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 style="thick">
        <color rgb="FF000000"/>
      </right>
      <top/>
      <bottom/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 indent="2"/>
    </xf>
    <xf numFmtId="0" fontId="0" fillId="0" borderId="2" xfId="0" applyBorder="1" applyAlignment="1">
      <alignment horizontal="left" vertical="center" wrapText="1" indent="1"/>
    </xf>
    <xf numFmtId="0" fontId="0" fillId="0" borderId="2" xfId="0" applyBorder="1" applyAlignment="1">
      <alignment horizontal="left" vertical="center" wrapText="1" indent="3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 indent="1"/>
    </xf>
    <xf numFmtId="0" fontId="0" fillId="0" borderId="1" xfId="0" applyBorder="1" applyAlignment="1">
      <alignment horizontal="left" vertical="center" wrapText="1" indent="2"/>
    </xf>
    <xf numFmtId="0" fontId="4" fillId="0" borderId="3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 indent="1"/>
    </xf>
    <xf numFmtId="0" fontId="5" fillId="0" borderId="1" xfId="0" applyFont="1" applyBorder="1" applyAlignment="1">
      <alignment horizontal="left" vertical="center" wrapText="1" indent="2"/>
    </xf>
    <xf numFmtId="8" fontId="0" fillId="0" borderId="1" xfId="0" applyNumberFormat="1" applyBorder="1" applyAlignment="1">
      <alignment horizontal="right" vertical="center" wrapText="1"/>
    </xf>
    <xf numFmtId="0" fontId="6" fillId="0" borderId="0" xfId="0" applyFont="1" applyAlignment="1">
      <alignment vertical="center"/>
    </xf>
    <xf numFmtId="0" fontId="2" fillId="0" borderId="0" xfId="0" applyFont="1" applyAlignment="1">
      <alignment horizontal="left" vertical="center" indent="1"/>
    </xf>
    <xf numFmtId="0" fontId="0" fillId="2" borderId="5" xfId="0" applyFill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8" xfId="0" applyBorder="1" applyAlignment="1">
      <alignment horizontal="center" vertical="center" wrapText="1"/>
    </xf>
    <xf numFmtId="8" fontId="0" fillId="0" borderId="9" xfId="0" applyNumberFormat="1" applyBorder="1" applyAlignment="1">
      <alignment horizontal="center" vertical="center" wrapText="1"/>
    </xf>
    <xf numFmtId="0" fontId="0" fillId="0" borderId="7" xfId="0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 indent="2"/>
    </xf>
    <xf numFmtId="0" fontId="7" fillId="0" borderId="7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 indent="1"/>
    </xf>
    <xf numFmtId="0" fontId="0" fillId="0" borderId="7" xfId="0" applyBorder="1" applyAlignment="1">
      <alignment horizontal="center" vertical="center" wrapText="1"/>
    </xf>
    <xf numFmtId="0" fontId="0" fillId="0" borderId="7" xfId="0" applyBorder="1" applyAlignment="1">
      <alignment horizontal="left" vertical="center" wrapText="1" indent="4"/>
    </xf>
    <xf numFmtId="0" fontId="0" fillId="0" borderId="6" xfId="0" applyBorder="1" applyAlignment="1">
      <alignment horizontal="left" vertical="center" wrapText="1" indent="2"/>
    </xf>
    <xf numFmtId="8" fontId="0" fillId="0" borderId="8" xfId="0" applyNumberFormat="1" applyBorder="1" applyAlignment="1">
      <alignment horizontal="center" vertical="center" wrapText="1"/>
    </xf>
    <xf numFmtId="0" fontId="3" fillId="0" borderId="16" xfId="0" applyFont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9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7" xfId="0" applyBorder="1" applyAlignment="1">
      <alignment horizontal="left" vertical="center" wrapText="1" indent="2"/>
    </xf>
    <xf numFmtId="0" fontId="4" fillId="0" borderId="17" xfId="0" applyFont="1" applyBorder="1" applyAlignment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10" xfId="0" applyBorder="1" applyAlignment="1">
      <alignment horizontal="right" vertical="center" wrapText="1"/>
    </xf>
    <xf numFmtId="0" fontId="0" fillId="0" borderId="9" xfId="0" applyBorder="1" applyAlignment="1">
      <alignment horizontal="right" vertical="center" wrapText="1"/>
    </xf>
    <xf numFmtId="0" fontId="0" fillId="0" borderId="8" xfId="0" applyBorder="1" applyAlignment="1">
      <alignment horizontal="right" vertical="center" wrapText="1"/>
    </xf>
    <xf numFmtId="0" fontId="0" fillId="0" borderId="5" xfId="0" applyBorder="1" applyAlignment="1">
      <alignment horizontal="center" vertical="center" wrapText="1"/>
    </xf>
    <xf numFmtId="8" fontId="0" fillId="0" borderId="1" xfId="0" applyNumberFormat="1" applyBorder="1" applyAlignment="1">
      <alignment vertical="center" wrapText="1"/>
    </xf>
    <xf numFmtId="8" fontId="0" fillId="0" borderId="11" xfId="0" applyNumberFormat="1" applyBorder="1" applyAlignment="1">
      <alignment horizontal="center" vertical="center" wrapText="1"/>
    </xf>
    <xf numFmtId="8" fontId="0" fillId="0" borderId="12" xfId="0" applyNumberFormat="1" applyBorder="1" applyAlignment="1">
      <alignment horizontal="center" vertical="center" wrapText="1"/>
    </xf>
    <xf numFmtId="0" fontId="0" fillId="0" borderId="22" xfId="0" applyFont="1" applyBorder="1"/>
    <xf numFmtId="0" fontId="0" fillId="0" borderId="23" xfId="0" applyFont="1" applyBorder="1"/>
    <xf numFmtId="0" fontId="0" fillId="0" borderId="24" xfId="0" applyFont="1" applyBorder="1"/>
    <xf numFmtId="0" fontId="0" fillId="0" borderId="25" xfId="0" applyFont="1" applyBorder="1"/>
    <xf numFmtId="0" fontId="0" fillId="0" borderId="26" xfId="0" applyFont="1" applyBorder="1" applyAlignment="1">
      <alignment horizontal="center"/>
    </xf>
    <xf numFmtId="0" fontId="0" fillId="0" borderId="27" xfId="0" applyFont="1" applyBorder="1"/>
    <xf numFmtId="0" fontId="0" fillId="0" borderId="25" xfId="0" applyFont="1" applyBorder="1" applyAlignment="1">
      <alignment horizontal="left"/>
    </xf>
    <xf numFmtId="0" fontId="0" fillId="0" borderId="26" xfId="0" applyFont="1" applyBorder="1" applyAlignment="1">
      <alignment horizontal="left"/>
    </xf>
    <xf numFmtId="0" fontId="0" fillId="0" borderId="28" xfId="0" applyFont="1" applyBorder="1"/>
    <xf numFmtId="0" fontId="0" fillId="0" borderId="20" xfId="0" applyFont="1" applyBorder="1"/>
    <xf numFmtId="0" fontId="0" fillId="0" borderId="29" xfId="0" applyFont="1" applyBorder="1"/>
    <xf numFmtId="0" fontId="0" fillId="0" borderId="21" xfId="0" applyBorder="1" applyAlignment="1">
      <alignment horizontal="center" vertical="center" wrapText="1"/>
    </xf>
    <xf numFmtId="8" fontId="0" fillId="0" borderId="20" xfId="0" applyNumberFormat="1" applyBorder="1" applyAlignment="1">
      <alignment horizontal="center" vertical="center" wrapText="1"/>
    </xf>
    <xf numFmtId="8" fontId="0" fillId="0" borderId="20" xfId="0" applyNumberFormat="1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8" fontId="10" fillId="0" borderId="20" xfId="0" applyNumberFormat="1" applyFont="1" applyBorder="1" applyAlignment="1">
      <alignment horizontal="center" vertical="center" wrapText="1"/>
    </xf>
    <xf numFmtId="8" fontId="0" fillId="0" borderId="26" xfId="0" applyNumberFormat="1" applyFont="1" applyBorder="1" applyAlignment="1">
      <alignment horizontal="center"/>
    </xf>
    <xf numFmtId="6" fontId="0" fillId="0" borderId="26" xfId="0" applyNumberFormat="1" applyFont="1" applyBorder="1" applyAlignment="1">
      <alignment horizontal="center"/>
    </xf>
    <xf numFmtId="0" fontId="0" fillId="0" borderId="20" xfId="0" applyFont="1" applyBorder="1" applyAlignment="1">
      <alignment horizontal="left"/>
    </xf>
    <xf numFmtId="8" fontId="0" fillId="0" borderId="20" xfId="0" applyNumberFormat="1" applyFont="1" applyBorder="1" applyAlignment="1">
      <alignment horizontal="center"/>
    </xf>
    <xf numFmtId="6" fontId="0" fillId="0" borderId="20" xfId="0" applyNumberFormat="1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4" fontId="0" fillId="0" borderId="26" xfId="0" applyNumberFormat="1" applyFont="1" applyBorder="1" applyAlignment="1">
      <alignment horizontal="center"/>
    </xf>
    <xf numFmtId="4" fontId="0" fillId="0" borderId="20" xfId="0" applyNumberFormat="1" applyFont="1" applyBorder="1" applyAlignment="1">
      <alignment horizont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2"/>
  <sheetViews>
    <sheetView tabSelected="1" workbookViewId="0">
      <selection activeCell="A2" sqref="A2"/>
    </sheetView>
  </sheetViews>
  <sheetFormatPr defaultRowHeight="15" x14ac:dyDescent="0.25"/>
  <cols>
    <col min="1" max="1" width="84" customWidth="1"/>
    <col min="2" max="2" width="9.5703125" bestFit="1" customWidth="1"/>
    <col min="3" max="3" width="14.42578125" customWidth="1"/>
    <col min="4" max="4" width="9.5703125" bestFit="1" customWidth="1"/>
    <col min="5" max="5" width="10.85546875" bestFit="1" customWidth="1"/>
    <col min="6" max="6" width="11.42578125" customWidth="1"/>
    <col min="7" max="7" width="9.5703125" bestFit="1" customWidth="1"/>
    <col min="8" max="8" width="8.140625" bestFit="1" customWidth="1"/>
  </cols>
  <sheetData>
    <row r="1" spans="1:7" ht="18.75" x14ac:dyDescent="0.25">
      <c r="A1" s="1" t="s">
        <v>95</v>
      </c>
    </row>
    <row r="2" spans="1:7" ht="18.75" x14ac:dyDescent="0.25">
      <c r="A2" s="1" t="s">
        <v>37</v>
      </c>
    </row>
    <row r="3" spans="1:7" ht="16.5" thickBot="1" x14ac:dyDescent="0.3">
      <c r="A3" s="2"/>
    </row>
    <row r="4" spans="1:7" ht="30.75" thickBot="1" x14ac:dyDescent="0.3">
      <c r="A4" s="3"/>
      <c r="B4" s="4" t="s">
        <v>0</v>
      </c>
      <c r="C4" s="5" t="s">
        <v>1</v>
      </c>
      <c r="D4" s="5" t="s">
        <v>2</v>
      </c>
      <c r="E4" s="5" t="s">
        <v>38</v>
      </c>
      <c r="F4" s="6" t="s">
        <v>3</v>
      </c>
      <c r="G4" s="4" t="s">
        <v>4</v>
      </c>
    </row>
    <row r="5" spans="1:7" ht="30.75" thickBot="1" x14ac:dyDescent="0.3">
      <c r="A5" s="7" t="s">
        <v>5</v>
      </c>
      <c r="B5" s="8" t="s">
        <v>6</v>
      </c>
      <c r="C5" s="9" t="s">
        <v>7</v>
      </c>
      <c r="D5" s="9" t="s">
        <v>8</v>
      </c>
      <c r="E5" s="9" t="s">
        <v>9</v>
      </c>
      <c r="F5" s="9" t="s">
        <v>10</v>
      </c>
      <c r="G5" s="9" t="s">
        <v>11</v>
      </c>
    </row>
    <row r="6" spans="1:7" ht="24.75" thickBot="1" x14ac:dyDescent="0.3">
      <c r="A6" s="10"/>
      <c r="B6" s="11" t="s">
        <v>12</v>
      </c>
      <c r="C6" s="11" t="s">
        <v>12</v>
      </c>
      <c r="D6" s="11" t="s">
        <v>12</v>
      </c>
      <c r="E6" s="11" t="s">
        <v>12</v>
      </c>
      <c r="F6" s="11" t="s">
        <v>12</v>
      </c>
      <c r="G6" s="12" t="s">
        <v>13</v>
      </c>
    </row>
    <row r="7" spans="1:7" ht="15.75" thickBot="1" x14ac:dyDescent="0.3">
      <c r="A7" s="7">
        <v>1</v>
      </c>
      <c r="B7" s="13">
        <v>1255</v>
      </c>
      <c r="C7" s="44">
        <v>1669.15</v>
      </c>
      <c r="D7" s="13">
        <v>1882.5</v>
      </c>
      <c r="E7" s="13">
        <v>2196.25</v>
      </c>
      <c r="F7" s="13">
        <v>2321.75</v>
      </c>
      <c r="G7" s="13">
        <v>2510</v>
      </c>
    </row>
    <row r="8" spans="1:7" ht="15.75" thickBot="1" x14ac:dyDescent="0.3">
      <c r="A8" s="7">
        <v>2</v>
      </c>
      <c r="B8" s="13">
        <v>1703.33</v>
      </c>
      <c r="C8" s="44">
        <v>2265.4299999999998</v>
      </c>
      <c r="D8" s="13">
        <v>2555</v>
      </c>
      <c r="E8" s="13">
        <v>2980.83</v>
      </c>
      <c r="F8" s="13">
        <v>3151.17</v>
      </c>
      <c r="G8" s="13">
        <v>3406.67</v>
      </c>
    </row>
    <row r="9" spans="1:7" ht="15.75" thickBot="1" x14ac:dyDescent="0.3">
      <c r="A9" s="7">
        <v>3</v>
      </c>
      <c r="B9" s="13">
        <v>2151.67</v>
      </c>
      <c r="C9" s="44">
        <v>2861.72</v>
      </c>
      <c r="D9" s="13">
        <v>3227.5</v>
      </c>
      <c r="E9" s="13">
        <v>3765.42</v>
      </c>
      <c r="F9" s="13">
        <v>3980.58</v>
      </c>
      <c r="G9" s="13">
        <v>4303.33</v>
      </c>
    </row>
    <row r="10" spans="1:7" ht="15.75" thickBot="1" x14ac:dyDescent="0.3">
      <c r="A10" s="7">
        <v>4</v>
      </c>
      <c r="B10" s="13">
        <v>2600</v>
      </c>
      <c r="C10" s="44">
        <v>3458</v>
      </c>
      <c r="D10" s="13">
        <v>3900</v>
      </c>
      <c r="E10" s="13">
        <v>4550</v>
      </c>
      <c r="F10" s="13">
        <v>3980.58</v>
      </c>
      <c r="G10" s="13">
        <v>4303.33</v>
      </c>
    </row>
    <row r="11" spans="1:7" ht="15.75" thickBot="1" x14ac:dyDescent="0.3">
      <c r="A11" s="7">
        <v>5</v>
      </c>
      <c r="B11" s="13">
        <v>3048.33</v>
      </c>
      <c r="C11" s="44">
        <v>4058.28</v>
      </c>
      <c r="D11" s="13">
        <v>4572.5</v>
      </c>
      <c r="E11" s="13">
        <v>5334.58</v>
      </c>
      <c r="F11" s="13">
        <v>5639.42</v>
      </c>
      <c r="G11" s="13">
        <v>6096.67</v>
      </c>
    </row>
    <row r="12" spans="1:7" ht="15.75" thickBot="1" x14ac:dyDescent="0.3">
      <c r="A12" s="7">
        <v>6</v>
      </c>
      <c r="B12" s="13">
        <v>3496.67</v>
      </c>
      <c r="C12" s="44">
        <v>4650.0569999999998</v>
      </c>
      <c r="D12" s="13">
        <v>5245</v>
      </c>
      <c r="E12" s="13">
        <v>6119.17</v>
      </c>
      <c r="F12" s="13">
        <v>6468.83</v>
      </c>
      <c r="G12" s="13">
        <v>6993.33</v>
      </c>
    </row>
    <row r="13" spans="1:7" ht="15.75" thickBot="1" x14ac:dyDescent="0.3">
      <c r="A13" s="7">
        <v>7</v>
      </c>
      <c r="B13" s="13">
        <v>3945</v>
      </c>
      <c r="C13" s="44">
        <v>5246.85</v>
      </c>
      <c r="D13" s="13">
        <v>5917.5</v>
      </c>
      <c r="E13" s="13">
        <v>6903.75</v>
      </c>
      <c r="F13" s="13">
        <v>7298.25</v>
      </c>
      <c r="G13" s="13">
        <v>7890</v>
      </c>
    </row>
    <row r="14" spans="1:7" ht="15.75" thickBot="1" x14ac:dyDescent="0.3">
      <c r="A14" s="7">
        <v>8</v>
      </c>
      <c r="B14" s="13">
        <v>4393.33</v>
      </c>
      <c r="C14" s="44">
        <v>5843.13</v>
      </c>
      <c r="D14" s="13">
        <v>6590</v>
      </c>
      <c r="E14" s="13">
        <v>7688.33</v>
      </c>
      <c r="F14" s="13">
        <v>8127.67</v>
      </c>
      <c r="G14" s="13">
        <v>8786.67</v>
      </c>
    </row>
    <row r="15" spans="1:7" ht="17.25" x14ac:dyDescent="0.25">
      <c r="A15" s="14"/>
    </row>
    <row r="16" spans="1:7" x14ac:dyDescent="0.25">
      <c r="A16" s="15" t="s">
        <v>14</v>
      </c>
    </row>
    <row r="17" spans="1:9" x14ac:dyDescent="0.25">
      <c r="A17" s="15" t="s">
        <v>15</v>
      </c>
    </row>
    <row r="18" spans="1:9" ht="15.75" thickBot="1" x14ac:dyDescent="0.3"/>
    <row r="19" spans="1:9" ht="31.5" thickTop="1" thickBot="1" x14ac:dyDescent="0.3">
      <c r="A19" s="71" t="s">
        <v>16</v>
      </c>
      <c r="B19" s="72"/>
      <c r="C19" s="16" t="s">
        <v>17</v>
      </c>
      <c r="D19" s="43" t="s">
        <v>0</v>
      </c>
      <c r="E19" s="43" t="s">
        <v>1</v>
      </c>
      <c r="F19" s="43" t="s">
        <v>2</v>
      </c>
      <c r="G19" s="43" t="s">
        <v>38</v>
      </c>
      <c r="H19" s="43" t="s">
        <v>3</v>
      </c>
      <c r="I19" s="43" t="s">
        <v>4</v>
      </c>
    </row>
    <row r="20" spans="1:9" ht="15.75" thickTop="1" x14ac:dyDescent="0.25">
      <c r="A20" s="17"/>
      <c r="B20" s="19"/>
      <c r="C20" s="19"/>
      <c r="D20" s="19"/>
      <c r="E20" s="19"/>
      <c r="F20" s="19"/>
      <c r="G20" s="19"/>
      <c r="H20" s="19"/>
      <c r="I20" s="19"/>
    </row>
    <row r="21" spans="1:9" ht="15.75" thickBot="1" x14ac:dyDescent="0.3">
      <c r="A21" s="18" t="s">
        <v>18</v>
      </c>
      <c r="B21" s="20" t="s">
        <v>19</v>
      </c>
      <c r="C21" s="20" t="s">
        <v>20</v>
      </c>
      <c r="D21" s="20" t="s">
        <v>6</v>
      </c>
      <c r="E21" s="20" t="s">
        <v>7</v>
      </c>
      <c r="F21" s="20" t="s">
        <v>8</v>
      </c>
      <c r="G21" s="20" t="s">
        <v>9</v>
      </c>
      <c r="H21" s="20" t="s">
        <v>10</v>
      </c>
      <c r="I21" s="20" t="s">
        <v>11</v>
      </c>
    </row>
    <row r="22" spans="1:9" ht="15.75" thickTop="1" x14ac:dyDescent="0.25">
      <c r="A22" s="38" t="s">
        <v>21</v>
      </c>
      <c r="B22" s="40">
        <v>90791</v>
      </c>
      <c r="C22" s="45">
        <v>262.07</v>
      </c>
      <c r="D22" s="21">
        <v>5</v>
      </c>
      <c r="E22" s="21">
        <f>C22/10</f>
        <v>26.207000000000001</v>
      </c>
      <c r="F22" s="21">
        <f>C22*0.15</f>
        <v>39.310499999999998</v>
      </c>
      <c r="G22" s="21">
        <f>C22*0.25</f>
        <v>65.517499999999998</v>
      </c>
      <c r="H22" s="21">
        <f>C22*0.5</f>
        <v>131.035</v>
      </c>
      <c r="I22" s="21">
        <f>C22</f>
        <v>262.07</v>
      </c>
    </row>
    <row r="23" spans="1:9" x14ac:dyDescent="0.25">
      <c r="A23" s="23"/>
      <c r="B23" s="41">
        <v>90792</v>
      </c>
      <c r="C23" s="21">
        <v>292.7</v>
      </c>
      <c r="D23" s="21">
        <v>5</v>
      </c>
      <c r="E23" s="21">
        <f>C23/10</f>
        <v>29.27</v>
      </c>
      <c r="F23" s="21">
        <f>C23*0.15</f>
        <v>43.904999999999994</v>
      </c>
      <c r="G23" s="21">
        <f>C23*0.25</f>
        <v>73.174999999999997</v>
      </c>
      <c r="H23" s="21">
        <f>C23*0.5</f>
        <v>146.35</v>
      </c>
      <c r="I23" s="21">
        <f>C23</f>
        <v>292.7</v>
      </c>
    </row>
    <row r="24" spans="1:9" x14ac:dyDescent="0.25">
      <c r="A24" s="23"/>
      <c r="B24" s="41"/>
      <c r="C24" s="21"/>
      <c r="D24" s="21"/>
      <c r="E24" s="21"/>
      <c r="F24" s="21"/>
      <c r="G24" s="21"/>
      <c r="H24" s="21"/>
      <c r="I24" s="21"/>
    </row>
    <row r="25" spans="1:9" x14ac:dyDescent="0.25">
      <c r="A25" s="24" t="s">
        <v>22</v>
      </c>
      <c r="B25" s="41">
        <v>99211</v>
      </c>
      <c r="C25" s="21">
        <v>25.44</v>
      </c>
      <c r="D25" s="21">
        <v>5</v>
      </c>
      <c r="E25" s="21">
        <f t="shared" ref="E25:E29" si="0">C25/10</f>
        <v>2.544</v>
      </c>
      <c r="F25" s="21">
        <f t="shared" ref="F25:F29" si="1">C25*0.15</f>
        <v>3.8159999999999998</v>
      </c>
      <c r="G25" s="21">
        <f t="shared" ref="G25:G29" si="2">C25*0.25</f>
        <v>6.36</v>
      </c>
      <c r="H25" s="21">
        <f t="shared" ref="H25:H29" si="3">C25*0.5</f>
        <v>12.72</v>
      </c>
      <c r="I25" s="21">
        <f t="shared" ref="I25:I29" si="4">C25</f>
        <v>25.44</v>
      </c>
    </row>
    <row r="26" spans="1:9" x14ac:dyDescent="0.25">
      <c r="A26" s="23"/>
      <c r="B26" s="41">
        <v>99212</v>
      </c>
      <c r="C26" s="21">
        <v>61.84</v>
      </c>
      <c r="D26" s="21">
        <v>5</v>
      </c>
      <c r="E26" s="21">
        <f t="shared" si="0"/>
        <v>6.1840000000000002</v>
      </c>
      <c r="F26" s="21">
        <f t="shared" si="1"/>
        <v>9.2759999999999998</v>
      </c>
      <c r="G26" s="21">
        <f t="shared" si="2"/>
        <v>15.46</v>
      </c>
      <c r="H26" s="21">
        <f t="shared" si="3"/>
        <v>30.92</v>
      </c>
      <c r="I26" s="21">
        <f t="shared" si="4"/>
        <v>61.84</v>
      </c>
    </row>
    <row r="27" spans="1:9" x14ac:dyDescent="0.25">
      <c r="A27" s="23"/>
      <c r="B27" s="41">
        <v>99213</v>
      </c>
      <c r="C27" s="21">
        <v>98.58</v>
      </c>
      <c r="D27" s="21">
        <v>5</v>
      </c>
      <c r="E27" s="21">
        <f t="shared" si="0"/>
        <v>9.8580000000000005</v>
      </c>
      <c r="F27" s="21">
        <f t="shared" si="1"/>
        <v>14.786999999999999</v>
      </c>
      <c r="G27" s="21">
        <f t="shared" si="2"/>
        <v>24.645</v>
      </c>
      <c r="H27" s="21">
        <f t="shared" si="3"/>
        <v>49.29</v>
      </c>
      <c r="I27" s="21">
        <f t="shared" si="4"/>
        <v>98.58</v>
      </c>
    </row>
    <row r="28" spans="1:9" x14ac:dyDescent="0.25">
      <c r="A28" s="23"/>
      <c r="B28" s="41">
        <v>99214</v>
      </c>
      <c r="C28" s="21">
        <v>138.61000000000001</v>
      </c>
      <c r="D28" s="21">
        <v>5</v>
      </c>
      <c r="E28" s="21">
        <f t="shared" si="0"/>
        <v>13.861000000000001</v>
      </c>
      <c r="F28" s="21">
        <f t="shared" si="1"/>
        <v>20.791500000000003</v>
      </c>
      <c r="G28" s="21">
        <f t="shared" si="2"/>
        <v>34.652500000000003</v>
      </c>
      <c r="H28" s="21">
        <f t="shared" si="3"/>
        <v>69.305000000000007</v>
      </c>
      <c r="I28" s="21">
        <f t="shared" si="4"/>
        <v>138.61000000000001</v>
      </c>
    </row>
    <row r="29" spans="1:9" x14ac:dyDescent="0.25">
      <c r="A29" s="25"/>
      <c r="B29" s="41">
        <v>99215</v>
      </c>
      <c r="C29" s="21">
        <v>195.63</v>
      </c>
      <c r="D29" s="21">
        <v>5</v>
      </c>
      <c r="E29" s="21">
        <f t="shared" si="0"/>
        <v>19.562999999999999</v>
      </c>
      <c r="F29" s="21">
        <f t="shared" si="1"/>
        <v>29.344499999999996</v>
      </c>
      <c r="G29" s="21">
        <f t="shared" si="2"/>
        <v>48.907499999999999</v>
      </c>
      <c r="H29" s="21">
        <f t="shared" si="3"/>
        <v>97.814999999999998</v>
      </c>
      <c r="I29" s="21">
        <f t="shared" si="4"/>
        <v>195.63</v>
      </c>
    </row>
    <row r="30" spans="1:9" x14ac:dyDescent="0.25">
      <c r="A30" s="26"/>
      <c r="B30" s="41"/>
      <c r="C30" s="21"/>
      <c r="D30" s="21"/>
      <c r="E30" s="21"/>
      <c r="F30" s="21"/>
      <c r="G30" s="21"/>
      <c r="H30" s="21"/>
      <c r="I30" s="21"/>
    </row>
    <row r="31" spans="1:9" x14ac:dyDescent="0.25">
      <c r="A31" s="27" t="s">
        <v>23</v>
      </c>
      <c r="B31" s="41">
        <v>90832</v>
      </c>
      <c r="C31" s="46">
        <v>77.010000000000005</v>
      </c>
      <c r="D31" s="21">
        <v>5</v>
      </c>
      <c r="E31" s="21">
        <f t="shared" ref="E31:E34" si="5">C31/10</f>
        <v>7.7010000000000005</v>
      </c>
      <c r="F31" s="21">
        <f t="shared" ref="F31:F34" si="6">C31*0.15</f>
        <v>11.551500000000001</v>
      </c>
      <c r="G31" s="21">
        <f t="shared" ref="G31:G34" si="7">C31*0.25</f>
        <v>19.252500000000001</v>
      </c>
      <c r="H31" s="21">
        <f t="shared" ref="H31:H34" si="8">C31*0.5</f>
        <v>38.505000000000003</v>
      </c>
      <c r="I31" s="21">
        <f t="shared" ref="I31:I34" si="9">C31</f>
        <v>77.010000000000005</v>
      </c>
    </row>
    <row r="32" spans="1:9" x14ac:dyDescent="0.25">
      <c r="A32" s="23"/>
      <c r="B32" s="41">
        <v>90834</v>
      </c>
      <c r="C32" s="21">
        <v>139.94</v>
      </c>
      <c r="D32" s="21">
        <v>5</v>
      </c>
      <c r="E32" s="21">
        <f t="shared" si="5"/>
        <v>13.994</v>
      </c>
      <c r="F32" s="21">
        <f t="shared" si="6"/>
        <v>20.991</v>
      </c>
      <c r="G32" s="21">
        <f t="shared" si="7"/>
        <v>34.984999999999999</v>
      </c>
      <c r="H32" s="21">
        <f t="shared" si="8"/>
        <v>69.97</v>
      </c>
      <c r="I32" s="21">
        <f t="shared" si="9"/>
        <v>139.94</v>
      </c>
    </row>
    <row r="33" spans="1:9" x14ac:dyDescent="0.25">
      <c r="A33" s="25"/>
      <c r="B33" s="41">
        <v>90836</v>
      </c>
      <c r="C33" s="21">
        <v>139.94</v>
      </c>
      <c r="D33" s="21">
        <v>5</v>
      </c>
      <c r="E33" s="21">
        <f t="shared" si="5"/>
        <v>13.994</v>
      </c>
      <c r="F33" s="21">
        <f t="shared" si="6"/>
        <v>20.991</v>
      </c>
      <c r="G33" s="21">
        <f t="shared" si="7"/>
        <v>34.984999999999999</v>
      </c>
      <c r="H33" s="21">
        <f t="shared" si="8"/>
        <v>69.97</v>
      </c>
      <c r="I33" s="21">
        <f t="shared" si="9"/>
        <v>139.94</v>
      </c>
    </row>
    <row r="34" spans="1:9" x14ac:dyDescent="0.25">
      <c r="A34" s="26"/>
      <c r="B34" s="41">
        <v>90837</v>
      </c>
      <c r="C34" s="46">
        <v>139.94</v>
      </c>
      <c r="D34" s="21">
        <v>5</v>
      </c>
      <c r="E34" s="21">
        <f t="shared" si="5"/>
        <v>13.994</v>
      </c>
      <c r="F34" s="21">
        <f t="shared" si="6"/>
        <v>20.991</v>
      </c>
      <c r="G34" s="21">
        <f t="shared" si="7"/>
        <v>34.984999999999999</v>
      </c>
      <c r="H34" s="21">
        <f t="shared" si="8"/>
        <v>69.97</v>
      </c>
      <c r="I34" s="21">
        <f t="shared" si="9"/>
        <v>139.94</v>
      </c>
    </row>
    <row r="35" spans="1:9" x14ac:dyDescent="0.25">
      <c r="B35" s="41"/>
      <c r="C35" s="46"/>
      <c r="D35" s="21"/>
      <c r="E35" s="21"/>
      <c r="F35" s="21"/>
      <c r="G35" s="21"/>
      <c r="H35" s="21"/>
      <c r="I35" s="21"/>
    </row>
    <row r="36" spans="1:9" x14ac:dyDescent="0.25">
      <c r="A36" s="22" t="s">
        <v>40</v>
      </c>
      <c r="B36" s="41">
        <v>90839</v>
      </c>
      <c r="C36" s="21">
        <v>154.01</v>
      </c>
      <c r="D36" s="21">
        <v>5</v>
      </c>
      <c r="E36" s="21">
        <f t="shared" ref="E36:E39" si="10">C36/10</f>
        <v>15.401</v>
      </c>
      <c r="F36" s="21">
        <f t="shared" ref="F36:F39" si="11">C36*0.15</f>
        <v>23.101499999999998</v>
      </c>
      <c r="G36" s="21">
        <f t="shared" ref="G36:G39" si="12">C36*0.25</f>
        <v>38.502499999999998</v>
      </c>
      <c r="H36" s="21">
        <f t="shared" ref="H36:H39" si="13">C36*0.5</f>
        <v>77.004999999999995</v>
      </c>
      <c r="I36" s="21">
        <f t="shared" ref="I36:I39" si="14">C36</f>
        <v>154.01</v>
      </c>
    </row>
    <row r="37" spans="1:9" x14ac:dyDescent="0.25">
      <c r="A37" s="28" t="s">
        <v>24</v>
      </c>
      <c r="B37" s="41">
        <v>90846</v>
      </c>
      <c r="C37" s="46">
        <v>138.72</v>
      </c>
      <c r="D37" s="21">
        <v>5</v>
      </c>
      <c r="E37" s="21">
        <f t="shared" si="10"/>
        <v>13.872</v>
      </c>
      <c r="F37" s="21">
        <f t="shared" si="11"/>
        <v>20.808</v>
      </c>
      <c r="G37" s="21">
        <f t="shared" si="12"/>
        <v>34.68</v>
      </c>
      <c r="H37" s="21">
        <f t="shared" si="13"/>
        <v>69.36</v>
      </c>
      <c r="I37" s="21">
        <f t="shared" si="14"/>
        <v>138.72</v>
      </c>
    </row>
    <row r="38" spans="1:9" x14ac:dyDescent="0.25">
      <c r="A38" s="28" t="s">
        <v>39</v>
      </c>
      <c r="B38" s="41">
        <v>90847</v>
      </c>
      <c r="C38" s="46">
        <v>145.74</v>
      </c>
      <c r="D38" s="21">
        <v>5</v>
      </c>
      <c r="E38" s="21">
        <f t="shared" si="10"/>
        <v>14.574000000000002</v>
      </c>
      <c r="F38" s="21">
        <f t="shared" si="11"/>
        <v>21.861000000000001</v>
      </c>
      <c r="G38" s="21">
        <f t="shared" si="12"/>
        <v>36.435000000000002</v>
      </c>
      <c r="H38" s="21">
        <f t="shared" si="13"/>
        <v>72.87</v>
      </c>
      <c r="I38" s="21">
        <f t="shared" si="14"/>
        <v>145.74</v>
      </c>
    </row>
    <row r="39" spans="1:9" x14ac:dyDescent="0.25">
      <c r="A39" s="28"/>
      <c r="B39" s="41"/>
      <c r="C39" s="21"/>
      <c r="D39" s="21">
        <v>5</v>
      </c>
      <c r="E39" s="21">
        <f t="shared" si="10"/>
        <v>0</v>
      </c>
      <c r="F39" s="21">
        <f t="shared" si="11"/>
        <v>0</v>
      </c>
      <c r="G39" s="21">
        <f t="shared" si="12"/>
        <v>0</v>
      </c>
      <c r="H39" s="21">
        <f t="shared" si="13"/>
        <v>0</v>
      </c>
      <c r="I39" s="21">
        <f t="shared" si="14"/>
        <v>0</v>
      </c>
    </row>
    <row r="40" spans="1:9" x14ac:dyDescent="0.25">
      <c r="B40" s="41"/>
      <c r="C40" s="46"/>
      <c r="D40" s="21"/>
      <c r="E40" s="21"/>
      <c r="F40" s="21"/>
      <c r="G40" s="21"/>
      <c r="H40" s="21"/>
      <c r="I40" s="21"/>
    </row>
    <row r="41" spans="1:9" x14ac:dyDescent="0.25">
      <c r="A41" s="23"/>
      <c r="B41" s="41"/>
      <c r="C41" s="21"/>
      <c r="D41" s="21"/>
      <c r="E41" s="21"/>
      <c r="F41" s="21"/>
      <c r="G41" s="21"/>
      <c r="H41" s="21"/>
      <c r="I41" s="21"/>
    </row>
    <row r="42" spans="1:9" x14ac:dyDescent="0.25">
      <c r="A42" s="24" t="s">
        <v>41</v>
      </c>
      <c r="B42" s="41">
        <v>90853</v>
      </c>
      <c r="C42" s="21">
        <v>59.61</v>
      </c>
      <c r="D42" s="21">
        <v>5</v>
      </c>
      <c r="E42" s="21">
        <f t="shared" ref="E42:E44" si="15">C42/10</f>
        <v>5.9610000000000003</v>
      </c>
      <c r="F42" s="21">
        <f t="shared" ref="F42:F44" si="16">C42*0.15</f>
        <v>8.9414999999999996</v>
      </c>
      <c r="G42" s="21">
        <f t="shared" ref="G42:G44" si="17">C42*0.25</f>
        <v>14.9025</v>
      </c>
      <c r="H42" s="21">
        <f t="shared" ref="H42:H44" si="18">C42*0.5</f>
        <v>29.805</v>
      </c>
      <c r="I42" s="21">
        <f t="shared" ref="I42:I44" si="19">C42</f>
        <v>59.61</v>
      </c>
    </row>
    <row r="43" spans="1:9" x14ac:dyDescent="0.25">
      <c r="A43" s="29" t="s">
        <v>25</v>
      </c>
      <c r="B43" s="41">
        <v>96372</v>
      </c>
      <c r="C43" s="21">
        <v>15.35</v>
      </c>
      <c r="D43" s="21">
        <v>5</v>
      </c>
      <c r="E43" s="21">
        <f t="shared" si="15"/>
        <v>1.5349999999999999</v>
      </c>
      <c r="F43" s="21">
        <f t="shared" si="16"/>
        <v>2.3024999999999998</v>
      </c>
      <c r="G43" s="21">
        <f t="shared" si="17"/>
        <v>3.8374999999999999</v>
      </c>
      <c r="H43" s="21">
        <f t="shared" si="18"/>
        <v>7.6749999999999998</v>
      </c>
      <c r="I43" s="21">
        <f t="shared" si="19"/>
        <v>15.35</v>
      </c>
    </row>
    <row r="44" spans="1:9" x14ac:dyDescent="0.25">
      <c r="A44" s="39" t="s">
        <v>42</v>
      </c>
      <c r="B44" s="41" t="s">
        <v>26</v>
      </c>
      <c r="C44" s="46">
        <v>127.52</v>
      </c>
      <c r="D44" s="21">
        <v>5</v>
      </c>
      <c r="E44" s="21">
        <f t="shared" si="15"/>
        <v>12.751999999999999</v>
      </c>
      <c r="F44" s="21">
        <f t="shared" si="16"/>
        <v>19.128</v>
      </c>
      <c r="G44" s="21">
        <f t="shared" si="17"/>
        <v>31.88</v>
      </c>
      <c r="H44" s="21">
        <f t="shared" si="18"/>
        <v>63.76</v>
      </c>
      <c r="I44" s="21">
        <f t="shared" si="19"/>
        <v>127.52</v>
      </c>
    </row>
    <row r="45" spans="1:9" x14ac:dyDescent="0.25">
      <c r="A45" s="39"/>
      <c r="B45" s="41"/>
      <c r="C45" s="46"/>
      <c r="D45" s="21"/>
      <c r="E45" s="21"/>
      <c r="F45" s="21"/>
      <c r="G45" s="21"/>
      <c r="H45" s="21"/>
      <c r="I45" s="21"/>
    </row>
    <row r="46" spans="1:9" x14ac:dyDescent="0.25">
      <c r="A46" s="39" t="s">
        <v>27</v>
      </c>
      <c r="B46" s="41" t="s">
        <v>28</v>
      </c>
      <c r="C46" s="46">
        <v>29.96</v>
      </c>
      <c r="D46" s="21">
        <v>5</v>
      </c>
      <c r="E46" s="21">
        <f t="shared" ref="E46" si="20">C46/10</f>
        <v>2.996</v>
      </c>
      <c r="F46" s="21">
        <f t="shared" ref="F46" si="21">C46*0.15</f>
        <v>4.4939999999999998</v>
      </c>
      <c r="G46" s="21">
        <f t="shared" ref="G46" si="22">C46*0.25</f>
        <v>7.49</v>
      </c>
      <c r="H46" s="21">
        <f t="shared" ref="H46" si="23">C46*0.5</f>
        <v>14.98</v>
      </c>
      <c r="I46" s="21">
        <f t="shared" ref="I46" si="24">C46</f>
        <v>29.96</v>
      </c>
    </row>
    <row r="47" spans="1:9" x14ac:dyDescent="0.25">
      <c r="A47" s="39"/>
      <c r="B47" s="41"/>
      <c r="C47" s="46"/>
      <c r="D47" s="21"/>
      <c r="E47" s="21"/>
      <c r="F47" s="21"/>
      <c r="G47" s="21"/>
      <c r="H47" s="21"/>
      <c r="I47" s="21"/>
    </row>
    <row r="48" spans="1:9" ht="15.75" thickBot="1" x14ac:dyDescent="0.3">
      <c r="A48" s="30" t="s">
        <v>29</v>
      </c>
      <c r="B48" s="42">
        <v>90889</v>
      </c>
      <c r="C48" s="31">
        <v>31.44</v>
      </c>
      <c r="D48" s="21">
        <v>5</v>
      </c>
      <c r="E48" s="21">
        <f t="shared" ref="E48" si="25">C48/10</f>
        <v>3.1440000000000001</v>
      </c>
      <c r="F48" s="21">
        <f t="shared" ref="F48" si="26">C48*0.15</f>
        <v>4.7160000000000002</v>
      </c>
      <c r="G48" s="21">
        <f t="shared" ref="G48" si="27">C48*0.25</f>
        <v>7.86</v>
      </c>
      <c r="H48" s="21">
        <f t="shared" ref="H48" si="28">C48*0.5</f>
        <v>15.72</v>
      </c>
      <c r="I48" s="21">
        <f t="shared" ref="I48" si="29">C48</f>
        <v>31.44</v>
      </c>
    </row>
    <row r="49" spans="1:9" ht="16.5" thickTop="1" thickBot="1" x14ac:dyDescent="0.3">
      <c r="A49" s="73"/>
      <c r="B49" s="73"/>
      <c r="C49" s="73"/>
      <c r="D49" s="73"/>
      <c r="E49" s="73"/>
      <c r="F49" s="73"/>
      <c r="G49" s="73"/>
      <c r="H49" s="73"/>
      <c r="I49" s="73"/>
    </row>
    <row r="50" spans="1:9" ht="15.75" thickTop="1" x14ac:dyDescent="0.25"/>
    <row r="51" spans="1:9" ht="15.75" thickBot="1" x14ac:dyDescent="0.3"/>
    <row r="52" spans="1:9" ht="16.5" thickTop="1" thickBot="1" x14ac:dyDescent="0.3">
      <c r="A52" s="74"/>
      <c r="B52" s="74"/>
      <c r="C52" s="74"/>
      <c r="D52" s="73"/>
      <c r="E52" s="73"/>
      <c r="F52" s="73"/>
      <c r="G52" s="73"/>
      <c r="H52" s="73"/>
      <c r="I52" s="73"/>
    </row>
    <row r="53" spans="1:9" ht="31.5" thickTop="1" thickBot="1" x14ac:dyDescent="0.3">
      <c r="A53" s="71" t="s">
        <v>81</v>
      </c>
      <c r="B53" s="72"/>
      <c r="C53" s="16" t="s">
        <v>17</v>
      </c>
      <c r="D53" s="43" t="s">
        <v>0</v>
      </c>
      <c r="E53" s="43" t="s">
        <v>1</v>
      </c>
      <c r="F53" s="43" t="s">
        <v>2</v>
      </c>
      <c r="G53" s="43" t="s">
        <v>38</v>
      </c>
      <c r="H53" s="43" t="s">
        <v>3</v>
      </c>
      <c r="I53" s="43" t="s">
        <v>4</v>
      </c>
    </row>
    <row r="54" spans="1:9" ht="16.5" thickTop="1" thickBot="1" x14ac:dyDescent="0.3"/>
    <row r="55" spans="1:9" ht="15.75" x14ac:dyDescent="0.25">
      <c r="A55" s="32"/>
      <c r="B55" s="34"/>
      <c r="C55" s="34"/>
      <c r="D55" s="34"/>
      <c r="E55" s="34"/>
      <c r="F55" s="34"/>
      <c r="G55" s="34"/>
      <c r="H55" s="34"/>
      <c r="I55" s="34"/>
    </row>
    <row r="56" spans="1:9" ht="15.75" thickBot="1" x14ac:dyDescent="0.3">
      <c r="A56" s="33" t="s">
        <v>18</v>
      </c>
      <c r="B56" s="35" t="s">
        <v>19</v>
      </c>
      <c r="C56" s="58" t="s">
        <v>20</v>
      </c>
      <c r="D56" s="58" t="s">
        <v>6</v>
      </c>
      <c r="E56" s="58" t="s">
        <v>7</v>
      </c>
      <c r="F56" s="58" t="s">
        <v>8</v>
      </c>
      <c r="G56" s="58" t="s">
        <v>9</v>
      </c>
      <c r="H56" s="58" t="s">
        <v>10</v>
      </c>
      <c r="I56" s="58" t="s">
        <v>11</v>
      </c>
    </row>
    <row r="57" spans="1:9" ht="15.75" thickBot="1" x14ac:dyDescent="0.3">
      <c r="A57" s="33" t="s">
        <v>83</v>
      </c>
      <c r="B57" s="35" t="s">
        <v>91</v>
      </c>
      <c r="C57" s="59">
        <v>471.4</v>
      </c>
      <c r="D57" s="60">
        <v>5</v>
      </c>
      <c r="E57" s="60">
        <f t="shared" ref="E57:E63" si="30">C57/10</f>
        <v>47.14</v>
      </c>
      <c r="F57" s="60">
        <f t="shared" ref="F57:F63" si="31">C57*0.15</f>
        <v>70.709999999999994</v>
      </c>
      <c r="G57" s="60">
        <f t="shared" ref="G57:G63" si="32">C57*0.25</f>
        <v>117.85</v>
      </c>
      <c r="H57" s="60">
        <f t="shared" ref="H57:H63" si="33">C57*0.5</f>
        <v>235.7</v>
      </c>
      <c r="I57" s="60">
        <f t="shared" ref="I57:I63" si="34">C57</f>
        <v>471.4</v>
      </c>
    </row>
    <row r="58" spans="1:9" ht="15.75" thickBot="1" x14ac:dyDescent="0.3">
      <c r="A58" s="33" t="s">
        <v>84</v>
      </c>
      <c r="B58" s="35" t="s">
        <v>92</v>
      </c>
      <c r="C58" s="59">
        <v>387.64</v>
      </c>
      <c r="D58" s="60">
        <v>5</v>
      </c>
      <c r="E58" s="60">
        <f t="shared" si="30"/>
        <v>38.763999999999996</v>
      </c>
      <c r="F58" s="60">
        <f t="shared" si="31"/>
        <v>58.145999999999994</v>
      </c>
      <c r="G58" s="60">
        <f t="shared" si="32"/>
        <v>96.91</v>
      </c>
      <c r="H58" s="60">
        <f t="shared" si="33"/>
        <v>193.82</v>
      </c>
      <c r="I58" s="60">
        <f t="shared" si="34"/>
        <v>387.64</v>
      </c>
    </row>
    <row r="59" spans="1:9" ht="15.75" thickBot="1" x14ac:dyDescent="0.3">
      <c r="A59" s="33" t="s">
        <v>85</v>
      </c>
      <c r="B59" s="35" t="s">
        <v>93</v>
      </c>
      <c r="C59" s="59">
        <v>251.79</v>
      </c>
      <c r="D59" s="60">
        <v>5</v>
      </c>
      <c r="E59" s="60">
        <f t="shared" si="30"/>
        <v>25.178999999999998</v>
      </c>
      <c r="F59" s="60">
        <f t="shared" si="31"/>
        <v>37.768499999999996</v>
      </c>
      <c r="G59" s="60">
        <f t="shared" si="32"/>
        <v>62.947499999999998</v>
      </c>
      <c r="H59" s="60">
        <f t="shared" si="33"/>
        <v>125.895</v>
      </c>
      <c r="I59" s="60">
        <f t="shared" si="34"/>
        <v>251.79</v>
      </c>
    </row>
    <row r="60" spans="1:9" ht="15.75" thickBot="1" x14ac:dyDescent="0.3">
      <c r="A60" s="33" t="s">
        <v>86</v>
      </c>
      <c r="B60" s="35" t="s">
        <v>90</v>
      </c>
      <c r="C60" s="59">
        <v>251.79</v>
      </c>
      <c r="D60" s="60">
        <v>5</v>
      </c>
      <c r="E60" s="60">
        <f t="shared" si="30"/>
        <v>25.178999999999998</v>
      </c>
      <c r="F60" s="60">
        <f t="shared" si="31"/>
        <v>37.768499999999996</v>
      </c>
      <c r="G60" s="60">
        <f t="shared" si="32"/>
        <v>62.947499999999998</v>
      </c>
      <c r="H60" s="60">
        <f t="shared" si="33"/>
        <v>125.895</v>
      </c>
      <c r="I60" s="60">
        <f t="shared" si="34"/>
        <v>251.79</v>
      </c>
    </row>
    <row r="61" spans="1:9" ht="15.75" thickBot="1" x14ac:dyDescent="0.3">
      <c r="A61" s="33" t="s">
        <v>87</v>
      </c>
      <c r="B61" s="35" t="s">
        <v>89</v>
      </c>
      <c r="C61" s="59">
        <v>112.99</v>
      </c>
      <c r="D61" s="60">
        <v>5</v>
      </c>
      <c r="E61" s="60">
        <f t="shared" si="30"/>
        <v>11.298999999999999</v>
      </c>
      <c r="F61" s="60">
        <f t="shared" si="31"/>
        <v>16.948499999999999</v>
      </c>
      <c r="G61" s="60">
        <f t="shared" si="32"/>
        <v>28.247499999999999</v>
      </c>
      <c r="H61" s="60">
        <f t="shared" si="33"/>
        <v>56.494999999999997</v>
      </c>
      <c r="I61" s="60">
        <f t="shared" si="34"/>
        <v>112.99</v>
      </c>
    </row>
    <row r="62" spans="1:9" ht="15.75" thickBot="1" x14ac:dyDescent="0.3">
      <c r="A62" s="33" t="s">
        <v>88</v>
      </c>
      <c r="B62" s="35" t="s">
        <v>94</v>
      </c>
      <c r="C62" s="59">
        <v>60.92</v>
      </c>
      <c r="D62" s="60">
        <v>5</v>
      </c>
      <c r="E62" s="60">
        <f t="shared" si="30"/>
        <v>6.0920000000000005</v>
      </c>
      <c r="F62" s="60">
        <f t="shared" si="31"/>
        <v>9.1379999999999999</v>
      </c>
      <c r="G62" s="60">
        <f t="shared" si="32"/>
        <v>15.23</v>
      </c>
      <c r="H62" s="60">
        <f t="shared" si="33"/>
        <v>30.46</v>
      </c>
      <c r="I62" s="60">
        <f t="shared" si="34"/>
        <v>60.92</v>
      </c>
    </row>
    <row r="63" spans="1:9" ht="15.75" thickBot="1" x14ac:dyDescent="0.3">
      <c r="A63" s="33"/>
      <c r="B63" s="35"/>
      <c r="C63" s="59"/>
      <c r="D63" s="60">
        <v>5</v>
      </c>
      <c r="E63" s="60">
        <f t="shared" si="30"/>
        <v>0</v>
      </c>
      <c r="F63" s="60">
        <f t="shared" si="31"/>
        <v>0</v>
      </c>
      <c r="G63" s="60">
        <f t="shared" si="32"/>
        <v>0</v>
      </c>
      <c r="H63" s="60">
        <f t="shared" si="33"/>
        <v>0</v>
      </c>
      <c r="I63" s="60">
        <f t="shared" si="34"/>
        <v>0</v>
      </c>
    </row>
    <row r="64" spans="1:9" ht="15.75" thickBot="1" x14ac:dyDescent="0.3">
      <c r="A64" s="36" t="s">
        <v>30</v>
      </c>
      <c r="B64" s="35" t="s">
        <v>31</v>
      </c>
      <c r="C64" s="59">
        <v>214.22</v>
      </c>
      <c r="D64" s="60">
        <v>5</v>
      </c>
      <c r="E64" s="60">
        <f t="shared" ref="E64:E74" si="35">C64/10</f>
        <v>21.422000000000001</v>
      </c>
      <c r="F64" s="60">
        <f t="shared" ref="F64:F74" si="36">C64*0.15</f>
        <v>32.132999999999996</v>
      </c>
      <c r="G64" s="60">
        <f t="shared" ref="G64:G74" si="37">C64*0.25</f>
        <v>53.555</v>
      </c>
      <c r="H64" s="60">
        <f t="shared" ref="H64:H74" si="38">C64*0.5</f>
        <v>107.11</v>
      </c>
      <c r="I64" s="60">
        <f t="shared" ref="I64:I74" si="39">C64</f>
        <v>214.22</v>
      </c>
    </row>
    <row r="65" spans="1:9" ht="15.75" thickBot="1" x14ac:dyDescent="0.3">
      <c r="A65" s="33" t="s">
        <v>48</v>
      </c>
      <c r="B65" s="35" t="s">
        <v>50</v>
      </c>
      <c r="C65" s="59">
        <v>316.77</v>
      </c>
      <c r="D65" s="60">
        <v>5</v>
      </c>
      <c r="E65" s="60">
        <f t="shared" si="35"/>
        <v>31.677</v>
      </c>
      <c r="F65" s="60">
        <f t="shared" si="36"/>
        <v>47.515499999999996</v>
      </c>
      <c r="G65" s="60">
        <f t="shared" si="37"/>
        <v>79.192499999999995</v>
      </c>
      <c r="H65" s="60">
        <f t="shared" si="38"/>
        <v>158.38499999999999</v>
      </c>
      <c r="I65" s="60">
        <f t="shared" si="39"/>
        <v>316.77</v>
      </c>
    </row>
    <row r="66" spans="1:9" ht="15.75" thickBot="1" x14ac:dyDescent="0.3">
      <c r="A66" s="33" t="s">
        <v>49</v>
      </c>
      <c r="B66" s="35" t="s">
        <v>32</v>
      </c>
      <c r="C66" s="59">
        <v>196.11</v>
      </c>
      <c r="D66" s="60">
        <v>5</v>
      </c>
      <c r="E66" s="60">
        <f t="shared" si="35"/>
        <v>19.611000000000001</v>
      </c>
      <c r="F66" s="60">
        <f t="shared" si="36"/>
        <v>29.416499999999999</v>
      </c>
      <c r="G66" s="60">
        <f t="shared" si="37"/>
        <v>49.027500000000003</v>
      </c>
      <c r="H66" s="60">
        <f t="shared" si="38"/>
        <v>98.055000000000007</v>
      </c>
      <c r="I66" s="60">
        <f t="shared" si="39"/>
        <v>196.11</v>
      </c>
    </row>
    <row r="67" spans="1:9" ht="15.75" thickBot="1" x14ac:dyDescent="0.3">
      <c r="A67" s="33" t="s">
        <v>33</v>
      </c>
      <c r="B67" s="35" t="s">
        <v>34</v>
      </c>
      <c r="C67" s="59">
        <v>188.57</v>
      </c>
      <c r="D67" s="60">
        <v>5</v>
      </c>
      <c r="E67" s="60">
        <f t="shared" si="35"/>
        <v>18.856999999999999</v>
      </c>
      <c r="F67" s="60">
        <f t="shared" si="36"/>
        <v>28.285499999999999</v>
      </c>
      <c r="G67" s="60">
        <f t="shared" si="37"/>
        <v>47.142499999999998</v>
      </c>
      <c r="H67" s="60">
        <f t="shared" si="38"/>
        <v>94.284999999999997</v>
      </c>
      <c r="I67" s="60">
        <f t="shared" si="39"/>
        <v>188.57</v>
      </c>
    </row>
    <row r="68" spans="1:9" ht="15.75" thickBot="1" x14ac:dyDescent="0.3">
      <c r="A68" s="33" t="s">
        <v>51</v>
      </c>
      <c r="B68" s="35" t="s">
        <v>35</v>
      </c>
      <c r="C68" s="59">
        <v>58.85</v>
      </c>
      <c r="D68" s="60">
        <v>5</v>
      </c>
      <c r="E68" s="60">
        <f t="shared" si="35"/>
        <v>5.8849999999999998</v>
      </c>
      <c r="F68" s="60">
        <f t="shared" si="36"/>
        <v>8.8275000000000006</v>
      </c>
      <c r="G68" s="60">
        <f t="shared" si="37"/>
        <v>14.7125</v>
      </c>
      <c r="H68" s="60">
        <f t="shared" si="38"/>
        <v>29.425000000000001</v>
      </c>
      <c r="I68" s="60">
        <f t="shared" si="39"/>
        <v>58.85</v>
      </c>
    </row>
    <row r="69" spans="1:9" ht="15.75" thickBot="1" x14ac:dyDescent="0.3">
      <c r="A69" s="37"/>
      <c r="B69" s="35"/>
      <c r="C69" s="61"/>
      <c r="D69" s="60"/>
      <c r="E69" s="60"/>
      <c r="F69" s="60"/>
      <c r="G69" s="60"/>
      <c r="H69" s="60"/>
      <c r="I69" s="60"/>
    </row>
    <row r="70" spans="1:9" ht="15.75" thickBot="1" x14ac:dyDescent="0.3">
      <c r="A70" s="33" t="s">
        <v>47</v>
      </c>
      <c r="B70" s="35" t="s">
        <v>36</v>
      </c>
      <c r="C70" s="62">
        <v>30.16</v>
      </c>
      <c r="D70" s="60">
        <v>5</v>
      </c>
      <c r="E70" s="60">
        <f>C70/10</f>
        <v>3.016</v>
      </c>
      <c r="F70" s="60">
        <f t="shared" si="36"/>
        <v>4.524</v>
      </c>
      <c r="G70" s="60">
        <f t="shared" si="37"/>
        <v>7.54</v>
      </c>
      <c r="H70" s="60">
        <f t="shared" si="38"/>
        <v>15.08</v>
      </c>
      <c r="I70" s="60">
        <f t="shared" si="39"/>
        <v>30.16</v>
      </c>
    </row>
    <row r="71" spans="1:9" ht="15.75" thickBot="1" x14ac:dyDescent="0.3">
      <c r="A71" s="33" t="s">
        <v>44</v>
      </c>
      <c r="B71" s="35" t="s">
        <v>43</v>
      </c>
      <c r="C71" s="62">
        <v>18.22</v>
      </c>
      <c r="D71" s="60">
        <v>5</v>
      </c>
      <c r="E71" s="60">
        <f t="shared" si="35"/>
        <v>1.8219999999999998</v>
      </c>
      <c r="F71" s="60">
        <f t="shared" si="36"/>
        <v>2.7329999999999997</v>
      </c>
      <c r="G71" s="60">
        <f t="shared" si="37"/>
        <v>4.5549999999999997</v>
      </c>
      <c r="H71" s="60">
        <f t="shared" si="38"/>
        <v>9.11</v>
      </c>
      <c r="I71" s="60">
        <f t="shared" si="39"/>
        <v>18.22</v>
      </c>
    </row>
    <row r="72" spans="1:9" ht="15.75" thickBot="1" x14ac:dyDescent="0.3">
      <c r="A72" s="33" t="s">
        <v>45</v>
      </c>
      <c r="B72" s="35" t="s">
        <v>46</v>
      </c>
      <c r="C72" s="60">
        <v>5.07</v>
      </c>
      <c r="D72" s="60">
        <v>5</v>
      </c>
      <c r="E72" s="60">
        <f t="shared" si="35"/>
        <v>0.50700000000000001</v>
      </c>
      <c r="F72" s="60">
        <f t="shared" si="36"/>
        <v>0.76050000000000006</v>
      </c>
      <c r="G72" s="60">
        <f t="shared" si="37"/>
        <v>1.2675000000000001</v>
      </c>
      <c r="H72" s="60">
        <f t="shared" si="38"/>
        <v>2.5350000000000001</v>
      </c>
      <c r="I72" s="60">
        <f t="shared" si="39"/>
        <v>5.07</v>
      </c>
    </row>
    <row r="73" spans="1:9" ht="15.75" thickBot="1" x14ac:dyDescent="0.3">
      <c r="A73" s="33" t="s">
        <v>52</v>
      </c>
      <c r="B73" s="35">
        <v>80305</v>
      </c>
      <c r="C73" s="59">
        <v>10.02</v>
      </c>
      <c r="D73" s="60">
        <v>5</v>
      </c>
      <c r="E73" s="60">
        <f t="shared" si="35"/>
        <v>1.002</v>
      </c>
      <c r="F73" s="60">
        <f t="shared" si="36"/>
        <v>1.5029999999999999</v>
      </c>
      <c r="G73" s="60">
        <f t="shared" si="37"/>
        <v>2.5049999999999999</v>
      </c>
      <c r="H73" s="60">
        <f t="shared" si="38"/>
        <v>5.01</v>
      </c>
      <c r="I73" s="60">
        <f t="shared" si="39"/>
        <v>10.02</v>
      </c>
    </row>
    <row r="74" spans="1:9" ht="15.75" thickBot="1" x14ac:dyDescent="0.3">
      <c r="A74" s="33" t="s">
        <v>52</v>
      </c>
      <c r="B74" s="35">
        <v>80306</v>
      </c>
      <c r="C74" s="59">
        <v>10.02</v>
      </c>
      <c r="D74" s="60">
        <v>5</v>
      </c>
      <c r="E74" s="60">
        <f t="shared" si="35"/>
        <v>1.002</v>
      </c>
      <c r="F74" s="60">
        <f t="shared" si="36"/>
        <v>1.5029999999999999</v>
      </c>
      <c r="G74" s="60">
        <f t="shared" si="37"/>
        <v>2.5049999999999999</v>
      </c>
      <c r="H74" s="60">
        <f t="shared" si="38"/>
        <v>5.01</v>
      </c>
      <c r="I74" s="60">
        <f t="shared" si="39"/>
        <v>10.02</v>
      </c>
    </row>
    <row r="77" spans="1:9" ht="15.75" thickBot="1" x14ac:dyDescent="0.3"/>
    <row r="78" spans="1:9" ht="31.5" thickTop="1" thickBot="1" x14ac:dyDescent="0.3">
      <c r="A78" s="71" t="s">
        <v>82</v>
      </c>
      <c r="B78" s="72"/>
      <c r="C78" s="16" t="s">
        <v>17</v>
      </c>
      <c r="D78" s="43" t="s">
        <v>0</v>
      </c>
      <c r="E78" s="43" t="s">
        <v>1</v>
      </c>
      <c r="F78" s="43" t="s">
        <v>2</v>
      </c>
      <c r="G78" s="43" t="s">
        <v>38</v>
      </c>
      <c r="H78" s="43" t="s">
        <v>3</v>
      </c>
      <c r="I78" s="43" t="s">
        <v>4</v>
      </c>
    </row>
    <row r="79" spans="1:9" ht="15.75" thickTop="1" x14ac:dyDescent="0.25">
      <c r="A79" s="55"/>
      <c r="B79" s="50"/>
      <c r="C79" s="50"/>
      <c r="D79" s="49"/>
      <c r="E79" s="47"/>
      <c r="F79" s="47"/>
      <c r="G79" s="47"/>
      <c r="H79" s="47"/>
      <c r="I79" s="48"/>
    </row>
    <row r="80" spans="1:9" x14ac:dyDescent="0.25">
      <c r="A80" s="52"/>
      <c r="B80" s="50"/>
      <c r="C80" s="50"/>
      <c r="D80" s="49"/>
      <c r="E80" s="47"/>
      <c r="F80" s="47"/>
      <c r="G80" s="47"/>
      <c r="H80" s="47"/>
      <c r="I80" s="48"/>
    </row>
    <row r="81" spans="1:9" x14ac:dyDescent="0.25">
      <c r="A81" s="52" t="s">
        <v>18</v>
      </c>
      <c r="B81" s="50" t="s">
        <v>19</v>
      </c>
      <c r="C81" s="50" t="s">
        <v>20</v>
      </c>
      <c r="D81" s="49" t="s">
        <v>6</v>
      </c>
      <c r="E81" s="47" t="s">
        <v>7</v>
      </c>
      <c r="F81" s="47" t="s">
        <v>8</v>
      </c>
      <c r="G81" s="47" t="s">
        <v>9</v>
      </c>
      <c r="H81" s="47" t="s">
        <v>10</v>
      </c>
      <c r="I81" s="48" t="s">
        <v>11</v>
      </c>
    </row>
    <row r="82" spans="1:9" ht="15.75" thickBot="1" x14ac:dyDescent="0.3">
      <c r="A82" s="57"/>
      <c r="B82" s="53"/>
      <c r="C82" s="50"/>
      <c r="D82" s="49"/>
      <c r="E82" s="47"/>
      <c r="F82" s="47"/>
      <c r="G82" s="47"/>
      <c r="H82" s="47"/>
      <c r="I82" s="48"/>
    </row>
    <row r="83" spans="1:9" ht="15.75" thickBot="1" x14ac:dyDescent="0.3">
      <c r="A83" s="56" t="s">
        <v>30</v>
      </c>
      <c r="B83" s="54" t="s">
        <v>31</v>
      </c>
      <c r="C83" s="63">
        <v>214.22</v>
      </c>
      <c r="D83" s="64">
        <v>5</v>
      </c>
      <c r="E83" s="69">
        <f>C83/10</f>
        <v>21.422000000000001</v>
      </c>
      <c r="F83" s="69">
        <f t="shared" ref="F83:F91" si="40">C83*0.15</f>
        <v>32.132999999999996</v>
      </c>
      <c r="G83" s="69">
        <f t="shared" ref="G83:G91" si="41">C83*0.25</f>
        <v>53.555</v>
      </c>
      <c r="H83" s="69">
        <f t="shared" ref="H83:H91" si="42">C83*0.5</f>
        <v>107.11</v>
      </c>
      <c r="I83" s="51">
        <f t="shared" ref="I83:I91" si="43">C83</f>
        <v>214.22</v>
      </c>
    </row>
    <row r="84" spans="1:9" ht="15.75" thickBot="1" x14ac:dyDescent="0.3">
      <c r="A84" s="56" t="s">
        <v>71</v>
      </c>
      <c r="B84" s="65" t="s">
        <v>53</v>
      </c>
      <c r="C84" s="66">
        <v>301.70999999999998</v>
      </c>
      <c r="D84" s="67">
        <v>5</v>
      </c>
      <c r="E84" s="70">
        <f>C84/10</f>
        <v>30.170999999999999</v>
      </c>
      <c r="F84" s="70">
        <f t="shared" si="40"/>
        <v>45.256499999999996</v>
      </c>
      <c r="G84" s="70">
        <f t="shared" si="41"/>
        <v>75.427499999999995</v>
      </c>
      <c r="H84" s="70">
        <f t="shared" si="42"/>
        <v>150.85499999999999</v>
      </c>
      <c r="I84" s="68">
        <f t="shared" si="43"/>
        <v>301.70999999999998</v>
      </c>
    </row>
    <row r="85" spans="1:9" ht="15.75" thickBot="1" x14ac:dyDescent="0.3">
      <c r="A85" s="56" t="s">
        <v>54</v>
      </c>
      <c r="B85" s="65" t="s">
        <v>55</v>
      </c>
      <c r="C85" s="66">
        <v>93.17</v>
      </c>
      <c r="D85" s="67">
        <v>5</v>
      </c>
      <c r="E85" s="70">
        <f t="shared" ref="E85:E91" si="44">C85/10</f>
        <v>9.3170000000000002</v>
      </c>
      <c r="F85" s="70">
        <f t="shared" si="40"/>
        <v>13.9755</v>
      </c>
      <c r="G85" s="70">
        <f t="shared" si="41"/>
        <v>23.2925</v>
      </c>
      <c r="H85" s="70">
        <f t="shared" si="42"/>
        <v>46.585000000000001</v>
      </c>
      <c r="I85" s="68">
        <f t="shared" si="43"/>
        <v>93.17</v>
      </c>
    </row>
    <row r="86" spans="1:9" ht="15.75" thickBot="1" x14ac:dyDescent="0.3">
      <c r="A86" s="56" t="s">
        <v>72</v>
      </c>
      <c r="B86" s="65" t="s">
        <v>56</v>
      </c>
      <c r="C86" s="66">
        <v>13.31</v>
      </c>
      <c r="D86" s="67">
        <v>5</v>
      </c>
      <c r="E86" s="70">
        <f t="shared" ref="E86" si="45">C86/10</f>
        <v>1.331</v>
      </c>
      <c r="F86" s="70">
        <f t="shared" ref="F86" si="46">C86*0.15</f>
        <v>1.9964999999999999</v>
      </c>
      <c r="G86" s="70">
        <f t="shared" ref="G86" si="47">C86*0.25</f>
        <v>3.3275000000000001</v>
      </c>
      <c r="H86" s="70">
        <f t="shared" ref="H86" si="48">C86*0.5</f>
        <v>6.6550000000000002</v>
      </c>
      <c r="I86" s="68">
        <f t="shared" ref="I86" si="49">C86</f>
        <v>13.31</v>
      </c>
    </row>
    <row r="87" spans="1:9" ht="15.75" thickBot="1" x14ac:dyDescent="0.3">
      <c r="A87" s="56"/>
      <c r="B87" s="65"/>
      <c r="C87" s="66"/>
      <c r="D87" s="67"/>
      <c r="E87" s="70"/>
      <c r="F87" s="70"/>
      <c r="G87" s="70"/>
      <c r="H87" s="70"/>
      <c r="I87" s="68"/>
    </row>
    <row r="88" spans="1:9" ht="15.75" thickBot="1" x14ac:dyDescent="0.3">
      <c r="A88" s="56" t="s">
        <v>59</v>
      </c>
      <c r="B88" s="65" t="s">
        <v>60</v>
      </c>
      <c r="C88" s="66">
        <v>82.83</v>
      </c>
      <c r="D88" s="67">
        <v>5</v>
      </c>
      <c r="E88" s="70">
        <f t="shared" ref="E88" si="50">C88/10</f>
        <v>8.2829999999999995</v>
      </c>
      <c r="F88" s="70">
        <f t="shared" ref="F88" si="51">C88*0.15</f>
        <v>12.4245</v>
      </c>
      <c r="G88" s="70">
        <f t="shared" ref="G88" si="52">C88*0.25</f>
        <v>20.7075</v>
      </c>
      <c r="H88" s="70">
        <f t="shared" ref="H88" si="53">C88*0.5</f>
        <v>41.414999999999999</v>
      </c>
      <c r="I88" s="68">
        <f t="shared" ref="I88" si="54">C88</f>
        <v>82.83</v>
      </c>
    </row>
    <row r="89" spans="1:9" ht="15.75" thickBot="1" x14ac:dyDescent="0.3">
      <c r="A89" s="56" t="s">
        <v>61</v>
      </c>
      <c r="B89" s="65" t="s">
        <v>58</v>
      </c>
      <c r="C89" s="66">
        <v>11.85</v>
      </c>
      <c r="D89" s="67">
        <v>5</v>
      </c>
      <c r="E89" s="70">
        <f t="shared" si="44"/>
        <v>1.1850000000000001</v>
      </c>
      <c r="F89" s="70">
        <f t="shared" si="40"/>
        <v>1.7774999999999999</v>
      </c>
      <c r="G89" s="70">
        <f t="shared" si="41"/>
        <v>2.9624999999999999</v>
      </c>
      <c r="H89" s="70">
        <f t="shared" si="42"/>
        <v>5.9249999999999998</v>
      </c>
      <c r="I89" s="68">
        <f t="shared" si="43"/>
        <v>11.85</v>
      </c>
    </row>
    <row r="90" spans="1:9" ht="15.75" thickBot="1" x14ac:dyDescent="0.3">
      <c r="A90" s="56"/>
      <c r="B90" s="65"/>
      <c r="C90" s="66"/>
      <c r="D90" s="67"/>
      <c r="E90" s="70"/>
      <c r="F90" s="70"/>
      <c r="G90" s="70"/>
      <c r="H90" s="70"/>
      <c r="I90" s="68"/>
    </row>
    <row r="91" spans="1:9" ht="15.75" thickBot="1" x14ac:dyDescent="0.3">
      <c r="A91" s="56" t="s">
        <v>51</v>
      </c>
      <c r="B91" s="65" t="s">
        <v>35</v>
      </c>
      <c r="C91" s="66">
        <v>58.85</v>
      </c>
      <c r="D91" s="67">
        <v>5</v>
      </c>
      <c r="E91" s="70">
        <f t="shared" si="44"/>
        <v>5.8849999999999998</v>
      </c>
      <c r="F91" s="70">
        <f t="shared" si="40"/>
        <v>8.8275000000000006</v>
      </c>
      <c r="G91" s="70">
        <f t="shared" si="41"/>
        <v>14.7125</v>
      </c>
      <c r="H91" s="70">
        <f t="shared" si="42"/>
        <v>29.425000000000001</v>
      </c>
      <c r="I91" s="68">
        <f t="shared" si="43"/>
        <v>58.85</v>
      </c>
    </row>
    <row r="92" spans="1:9" ht="15.75" thickBot="1" x14ac:dyDescent="0.3">
      <c r="A92" s="56" t="s">
        <v>47</v>
      </c>
      <c r="B92" s="65" t="s">
        <v>36</v>
      </c>
      <c r="C92" s="68">
        <v>30.16</v>
      </c>
      <c r="D92" s="67">
        <v>5</v>
      </c>
      <c r="E92" s="70">
        <f>C92/10</f>
        <v>3.016</v>
      </c>
      <c r="F92" s="70">
        <f t="shared" ref="F92:F98" si="55">C92*0.15</f>
        <v>4.524</v>
      </c>
      <c r="G92" s="70">
        <f t="shared" ref="G92:G98" si="56">C92*0.25</f>
        <v>7.54</v>
      </c>
      <c r="H92" s="70">
        <f t="shared" ref="H92:H98" si="57">C92*0.5</f>
        <v>15.08</v>
      </c>
      <c r="I92" s="68">
        <f t="shared" ref="I92:I98" si="58">C92</f>
        <v>30.16</v>
      </c>
    </row>
    <row r="93" spans="1:9" ht="15.75" thickBot="1" x14ac:dyDescent="0.3">
      <c r="A93" s="56"/>
      <c r="B93" s="65"/>
      <c r="C93" s="68"/>
      <c r="D93" s="67"/>
      <c r="E93" s="70"/>
      <c r="F93" s="70"/>
      <c r="G93" s="70"/>
      <c r="H93" s="70"/>
      <c r="I93" s="68"/>
    </row>
    <row r="94" spans="1:9" ht="15.75" thickBot="1" x14ac:dyDescent="0.3">
      <c r="A94" s="56" t="s">
        <v>44</v>
      </c>
      <c r="B94" s="65" t="s">
        <v>43</v>
      </c>
      <c r="C94" s="68">
        <v>18.22</v>
      </c>
      <c r="D94" s="67">
        <v>5</v>
      </c>
      <c r="E94" s="70">
        <f t="shared" ref="E94:E98" si="59">C94/10</f>
        <v>1.8219999999999998</v>
      </c>
      <c r="F94" s="70">
        <f t="shared" si="55"/>
        <v>2.7329999999999997</v>
      </c>
      <c r="G94" s="70">
        <f t="shared" si="56"/>
        <v>4.5549999999999997</v>
      </c>
      <c r="H94" s="70">
        <f t="shared" si="57"/>
        <v>9.11</v>
      </c>
      <c r="I94" s="68">
        <f t="shared" si="58"/>
        <v>18.22</v>
      </c>
    </row>
    <row r="95" spans="1:9" ht="15.75" thickBot="1" x14ac:dyDescent="0.3">
      <c r="A95" s="56" t="s">
        <v>45</v>
      </c>
      <c r="B95" s="65" t="s">
        <v>46</v>
      </c>
      <c r="C95" s="68">
        <v>5.07</v>
      </c>
      <c r="D95" s="67">
        <v>5</v>
      </c>
      <c r="E95" s="70">
        <f t="shared" si="59"/>
        <v>0.50700000000000001</v>
      </c>
      <c r="F95" s="70">
        <f t="shared" si="55"/>
        <v>0.76050000000000006</v>
      </c>
      <c r="G95" s="70">
        <f t="shared" si="56"/>
        <v>1.2675000000000001</v>
      </c>
      <c r="H95" s="70">
        <f t="shared" si="57"/>
        <v>2.5350000000000001</v>
      </c>
      <c r="I95" s="68">
        <f t="shared" si="58"/>
        <v>5.07</v>
      </c>
    </row>
    <row r="96" spans="1:9" ht="15.75" thickBot="1" x14ac:dyDescent="0.3">
      <c r="A96" s="56"/>
      <c r="B96" s="65"/>
      <c r="C96" s="68"/>
      <c r="D96" s="67"/>
      <c r="E96" s="70"/>
      <c r="F96" s="70"/>
      <c r="G96" s="70"/>
      <c r="H96" s="70"/>
      <c r="I96" s="68"/>
    </row>
    <row r="97" spans="1:9" ht="15.75" thickBot="1" x14ac:dyDescent="0.3">
      <c r="A97" s="56" t="s">
        <v>52</v>
      </c>
      <c r="B97" s="65">
        <v>80305</v>
      </c>
      <c r="C97" s="68">
        <v>10.02</v>
      </c>
      <c r="D97" s="67">
        <v>5</v>
      </c>
      <c r="E97" s="70">
        <f t="shared" si="59"/>
        <v>1.002</v>
      </c>
      <c r="F97" s="70">
        <f t="shared" si="55"/>
        <v>1.5029999999999999</v>
      </c>
      <c r="G97" s="70">
        <f t="shared" si="56"/>
        <v>2.5049999999999999</v>
      </c>
      <c r="H97" s="70">
        <f t="shared" si="57"/>
        <v>5.01</v>
      </c>
      <c r="I97" s="68">
        <f t="shared" si="58"/>
        <v>10.02</v>
      </c>
    </row>
    <row r="98" spans="1:9" ht="15.75" thickBot="1" x14ac:dyDescent="0.3">
      <c r="A98" s="56" t="s">
        <v>52</v>
      </c>
      <c r="B98" s="65">
        <v>80306</v>
      </c>
      <c r="C98" s="68">
        <v>10.02</v>
      </c>
      <c r="D98" s="67">
        <v>5</v>
      </c>
      <c r="E98" s="70">
        <f t="shared" si="59"/>
        <v>1.002</v>
      </c>
      <c r="F98" s="70">
        <f t="shared" si="55"/>
        <v>1.5029999999999999</v>
      </c>
      <c r="G98" s="70">
        <f t="shared" si="56"/>
        <v>2.5049999999999999</v>
      </c>
      <c r="H98" s="70">
        <f t="shared" si="57"/>
        <v>5.01</v>
      </c>
      <c r="I98" s="68">
        <f t="shared" si="58"/>
        <v>10.02</v>
      </c>
    </row>
    <row r="99" spans="1:9" ht="15.75" thickBot="1" x14ac:dyDescent="0.3">
      <c r="A99" s="56"/>
      <c r="B99" s="65"/>
      <c r="C99" s="68"/>
      <c r="D99" s="67"/>
      <c r="E99" s="70"/>
      <c r="F99" s="70"/>
      <c r="G99" s="70"/>
      <c r="H99" s="70"/>
      <c r="I99" s="68"/>
    </row>
    <row r="100" spans="1:9" ht="15.75" thickBot="1" x14ac:dyDescent="0.3">
      <c r="A100" s="56" t="s">
        <v>74</v>
      </c>
      <c r="B100" s="65" t="s">
        <v>73</v>
      </c>
      <c r="C100" s="68">
        <v>79.650000000000006</v>
      </c>
      <c r="D100" s="67">
        <v>5</v>
      </c>
      <c r="E100" s="70">
        <f t="shared" ref="E100:E112" si="60">C100/10</f>
        <v>7.9650000000000007</v>
      </c>
      <c r="F100" s="70">
        <f t="shared" ref="F100:F112" si="61">C100*0.15</f>
        <v>11.9475</v>
      </c>
      <c r="G100" s="70">
        <f t="shared" ref="G100:G112" si="62">C100*0.25</f>
        <v>19.912500000000001</v>
      </c>
      <c r="H100" s="70">
        <f t="shared" ref="H100:H112" si="63">C100*0.5</f>
        <v>39.825000000000003</v>
      </c>
      <c r="I100" s="68">
        <f t="shared" ref="I100:I112" si="64">C100</f>
        <v>79.650000000000006</v>
      </c>
    </row>
    <row r="101" spans="1:9" ht="15.75" thickBot="1" x14ac:dyDescent="0.3">
      <c r="A101" s="56" t="s">
        <v>75</v>
      </c>
      <c r="B101" s="65" t="s">
        <v>76</v>
      </c>
      <c r="C101" s="68">
        <v>122.3</v>
      </c>
      <c r="D101" s="67">
        <v>5</v>
      </c>
      <c r="E101" s="70">
        <f t="shared" si="60"/>
        <v>12.23</v>
      </c>
      <c r="F101" s="70">
        <f t="shared" si="61"/>
        <v>18.344999999999999</v>
      </c>
      <c r="G101" s="70">
        <f t="shared" si="62"/>
        <v>30.574999999999999</v>
      </c>
      <c r="H101" s="70">
        <f t="shared" si="63"/>
        <v>61.15</v>
      </c>
      <c r="I101" s="68">
        <f t="shared" si="64"/>
        <v>122.3</v>
      </c>
    </row>
    <row r="102" spans="1:9" ht="15.75" thickBot="1" x14ac:dyDescent="0.3">
      <c r="A102" s="56" t="s">
        <v>77</v>
      </c>
      <c r="B102" s="65" t="s">
        <v>78</v>
      </c>
      <c r="C102" s="66">
        <v>181.53</v>
      </c>
      <c r="D102" s="67">
        <v>5</v>
      </c>
      <c r="E102" s="70">
        <f t="shared" si="60"/>
        <v>18.152999999999999</v>
      </c>
      <c r="F102" s="70">
        <f t="shared" si="61"/>
        <v>27.229499999999998</v>
      </c>
      <c r="G102" s="70">
        <f t="shared" si="62"/>
        <v>45.3825</v>
      </c>
      <c r="H102" s="70">
        <f t="shared" si="63"/>
        <v>90.765000000000001</v>
      </c>
      <c r="I102" s="68">
        <f t="shared" si="64"/>
        <v>181.53</v>
      </c>
    </row>
    <row r="103" spans="1:9" ht="15.75" thickBot="1" x14ac:dyDescent="0.3">
      <c r="A103" s="56" t="s">
        <v>79</v>
      </c>
      <c r="B103" s="65" t="s">
        <v>80</v>
      </c>
      <c r="C103" s="66">
        <v>138.61000000000001</v>
      </c>
      <c r="D103" s="67">
        <v>5</v>
      </c>
      <c r="E103" s="70">
        <f t="shared" si="60"/>
        <v>13.861000000000001</v>
      </c>
      <c r="F103" s="70">
        <f t="shared" si="61"/>
        <v>20.791500000000003</v>
      </c>
      <c r="G103" s="70">
        <f t="shared" si="62"/>
        <v>34.652500000000003</v>
      </c>
      <c r="H103" s="70">
        <f t="shared" si="63"/>
        <v>69.305000000000007</v>
      </c>
      <c r="I103" s="68">
        <f t="shared" si="64"/>
        <v>138.61000000000001</v>
      </c>
    </row>
    <row r="104" spans="1:9" ht="15.75" thickBot="1" x14ac:dyDescent="0.3">
      <c r="A104" s="56"/>
      <c r="B104" s="65"/>
      <c r="C104" s="66"/>
      <c r="D104" s="67"/>
      <c r="E104" s="70"/>
      <c r="F104" s="70"/>
      <c r="G104" s="70"/>
      <c r="H104" s="70"/>
      <c r="I104" s="68"/>
    </row>
    <row r="105" spans="1:9" ht="15.75" thickBot="1" x14ac:dyDescent="0.3">
      <c r="A105" s="56" t="s">
        <v>57</v>
      </c>
      <c r="B105" s="65" t="s">
        <v>63</v>
      </c>
      <c r="C105" s="68">
        <v>25.44</v>
      </c>
      <c r="D105" s="67">
        <v>5</v>
      </c>
      <c r="E105" s="70">
        <f t="shared" ref="E105:E109" si="65">C105/10</f>
        <v>2.544</v>
      </c>
      <c r="F105" s="70">
        <f t="shared" ref="F105:F109" si="66">C105*0.15</f>
        <v>3.8159999999999998</v>
      </c>
      <c r="G105" s="70">
        <f t="shared" ref="G105:G109" si="67">C105*0.25</f>
        <v>6.36</v>
      </c>
      <c r="H105" s="70">
        <f t="shared" ref="H105:H109" si="68">C105*0.5</f>
        <v>12.72</v>
      </c>
      <c r="I105" s="68">
        <f t="shared" ref="I105:I109" si="69">C105</f>
        <v>25.44</v>
      </c>
    </row>
    <row r="106" spans="1:9" ht="15.75" thickBot="1" x14ac:dyDescent="0.3">
      <c r="A106" s="56" t="s">
        <v>62</v>
      </c>
      <c r="B106" s="65" t="s">
        <v>64</v>
      </c>
      <c r="C106" s="68">
        <v>61.84</v>
      </c>
      <c r="D106" s="67">
        <v>5</v>
      </c>
      <c r="E106" s="70">
        <f t="shared" si="65"/>
        <v>6.1840000000000002</v>
      </c>
      <c r="F106" s="70">
        <f t="shared" si="66"/>
        <v>9.2759999999999998</v>
      </c>
      <c r="G106" s="70">
        <f t="shared" si="67"/>
        <v>15.46</v>
      </c>
      <c r="H106" s="70">
        <f t="shared" si="68"/>
        <v>30.92</v>
      </c>
      <c r="I106" s="68">
        <f t="shared" si="69"/>
        <v>61.84</v>
      </c>
    </row>
    <row r="107" spans="1:9" ht="15.75" thickBot="1" x14ac:dyDescent="0.3">
      <c r="A107" s="56" t="s">
        <v>67</v>
      </c>
      <c r="B107" s="65" t="s">
        <v>65</v>
      </c>
      <c r="C107" s="68">
        <v>98.85</v>
      </c>
      <c r="D107" s="67">
        <v>5</v>
      </c>
      <c r="E107" s="70">
        <f t="shared" si="65"/>
        <v>9.8849999999999998</v>
      </c>
      <c r="F107" s="70">
        <f t="shared" si="66"/>
        <v>14.827499999999999</v>
      </c>
      <c r="G107" s="70">
        <f t="shared" si="67"/>
        <v>24.712499999999999</v>
      </c>
      <c r="H107" s="70">
        <f t="shared" si="68"/>
        <v>49.424999999999997</v>
      </c>
      <c r="I107" s="68">
        <f t="shared" si="69"/>
        <v>98.85</v>
      </c>
    </row>
    <row r="108" spans="1:9" ht="15.75" thickBot="1" x14ac:dyDescent="0.3">
      <c r="A108" s="56" t="s">
        <v>66</v>
      </c>
      <c r="B108" s="65" t="s">
        <v>68</v>
      </c>
      <c r="C108" s="68">
        <v>138.61000000000001</v>
      </c>
      <c r="D108" s="67">
        <v>5</v>
      </c>
      <c r="E108" s="70">
        <f t="shared" si="65"/>
        <v>13.861000000000001</v>
      </c>
      <c r="F108" s="70">
        <f t="shared" si="66"/>
        <v>20.791500000000003</v>
      </c>
      <c r="G108" s="70">
        <f t="shared" si="67"/>
        <v>34.652500000000003</v>
      </c>
      <c r="H108" s="70">
        <f t="shared" si="68"/>
        <v>69.305000000000007</v>
      </c>
      <c r="I108" s="68">
        <f t="shared" si="69"/>
        <v>138.61000000000001</v>
      </c>
    </row>
    <row r="109" spans="1:9" ht="15.75" thickBot="1" x14ac:dyDescent="0.3">
      <c r="A109" s="56" t="s">
        <v>69</v>
      </c>
      <c r="B109" s="65" t="s">
        <v>70</v>
      </c>
      <c r="C109" s="68">
        <v>195.63</v>
      </c>
      <c r="D109" s="67">
        <v>5</v>
      </c>
      <c r="E109" s="70">
        <f t="shared" si="65"/>
        <v>19.562999999999999</v>
      </c>
      <c r="F109" s="70">
        <f t="shared" si="66"/>
        <v>29.344499999999996</v>
      </c>
      <c r="G109" s="70">
        <f t="shared" si="67"/>
        <v>48.907499999999999</v>
      </c>
      <c r="H109" s="70">
        <f t="shared" si="68"/>
        <v>97.814999999999998</v>
      </c>
      <c r="I109" s="68">
        <f t="shared" si="69"/>
        <v>195.63</v>
      </c>
    </row>
    <row r="110" spans="1:9" ht="15.75" thickBot="1" x14ac:dyDescent="0.3">
      <c r="A110" s="56"/>
      <c r="B110" s="65"/>
      <c r="C110" s="68"/>
      <c r="D110" s="67"/>
      <c r="E110" s="70">
        <f t="shared" si="60"/>
        <v>0</v>
      </c>
      <c r="F110" s="70">
        <f t="shared" si="61"/>
        <v>0</v>
      </c>
      <c r="G110" s="70">
        <f t="shared" si="62"/>
        <v>0</v>
      </c>
      <c r="H110" s="70">
        <f t="shared" si="63"/>
        <v>0</v>
      </c>
      <c r="I110" s="68">
        <f t="shared" si="64"/>
        <v>0</v>
      </c>
    </row>
    <row r="111" spans="1:9" ht="15.75" thickBot="1" x14ac:dyDescent="0.3">
      <c r="A111" s="56"/>
      <c r="B111" s="65"/>
      <c r="C111" s="68"/>
      <c r="D111" s="67"/>
      <c r="E111" s="70">
        <f t="shared" si="60"/>
        <v>0</v>
      </c>
      <c r="F111" s="70">
        <f t="shared" si="61"/>
        <v>0</v>
      </c>
      <c r="G111" s="70">
        <f t="shared" si="62"/>
        <v>0</v>
      </c>
      <c r="H111" s="70">
        <f t="shared" si="63"/>
        <v>0</v>
      </c>
      <c r="I111" s="68">
        <f t="shared" si="64"/>
        <v>0</v>
      </c>
    </row>
    <row r="112" spans="1:9" ht="15.75" thickBot="1" x14ac:dyDescent="0.3">
      <c r="A112" s="56"/>
      <c r="B112" s="65"/>
      <c r="C112" s="68"/>
      <c r="D112" s="67"/>
      <c r="E112" s="70">
        <f t="shared" si="60"/>
        <v>0</v>
      </c>
      <c r="F112" s="70">
        <f t="shared" si="61"/>
        <v>0</v>
      </c>
      <c r="G112" s="70">
        <f t="shared" si="62"/>
        <v>0</v>
      </c>
      <c r="H112" s="70">
        <f t="shared" si="63"/>
        <v>0</v>
      </c>
      <c r="I112" s="68">
        <f t="shared" si="64"/>
        <v>0</v>
      </c>
    </row>
  </sheetData>
  <mergeCells count="5">
    <mergeCell ref="A78:B78"/>
    <mergeCell ref="A19:B19"/>
    <mergeCell ref="A49:I49"/>
    <mergeCell ref="A52:I52"/>
    <mergeCell ref="A53:B53"/>
  </mergeCells>
  <pageMargins left="0.7" right="0.7" top="0.75" bottom="0.75" header="0.3" footer="0.3"/>
  <pageSetup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76CB8C851195347816E1F884682597C" ma:contentTypeVersion="16" ma:contentTypeDescription="Create a new document." ma:contentTypeScope="" ma:versionID="feafd796222ef6d0d602f138f3f485d0">
  <xsd:schema xmlns:xsd="http://www.w3.org/2001/XMLSchema" xmlns:xs="http://www.w3.org/2001/XMLSchema" xmlns:p="http://schemas.microsoft.com/office/2006/metadata/properties" xmlns:ns3="41f3c688-19de-4386-8cf7-c8bd146e1a5f" xmlns:ns4="829af1a3-13c5-43a4-998e-4e4cc0d9eb18" targetNamespace="http://schemas.microsoft.com/office/2006/metadata/properties" ma:root="true" ma:fieldsID="0eddb0ddce3a00bfe9cdb3dbdaa37bcd" ns3:_="" ns4:_="">
    <xsd:import namespace="41f3c688-19de-4386-8cf7-c8bd146e1a5f"/>
    <xsd:import namespace="829af1a3-13c5-43a4-998e-4e4cc0d9eb1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Location" minOccurs="0"/>
                <xsd:element ref="ns3:_activity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f3c688-19de-4386-8cf7-c8bd146e1a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_activity" ma:index="18" nillable="true" ma:displayName="_activity" ma:hidden="true" ma:internalName="_activity">
      <xsd:simpleType>
        <xsd:restriction base="dms:Note"/>
      </xsd:simple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29af1a3-13c5-43a4-998e-4e4cc0d9eb18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1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41f3c688-19de-4386-8cf7-c8bd146e1a5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20BBA0E-E16F-4F04-B1AD-6269908D463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1f3c688-19de-4386-8cf7-c8bd146e1a5f"/>
    <ds:schemaRef ds:uri="829af1a3-13c5-43a4-998e-4e4cc0d9eb1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4F832DA-8E23-4479-AFEB-D07383DFF7BB}">
  <ds:schemaRefs>
    <ds:schemaRef ds:uri="http://schemas.microsoft.com/office/2006/documentManagement/types"/>
    <ds:schemaRef ds:uri="http://schemas.microsoft.com/office/2006/metadata/properties"/>
    <ds:schemaRef ds:uri="http://www.w3.org/XML/1998/namespace"/>
    <ds:schemaRef ds:uri="829af1a3-13c5-43a4-998e-4e4cc0d9eb18"/>
    <ds:schemaRef ds:uri="http://schemas.openxmlformats.org/package/2006/metadata/core-properties"/>
    <ds:schemaRef ds:uri="http://purl.org/dc/elements/1.1/"/>
    <ds:schemaRef ds:uri="http://purl.org/dc/dcmitype/"/>
    <ds:schemaRef ds:uri="http://schemas.microsoft.com/office/infopath/2007/PartnerControls"/>
    <ds:schemaRef ds:uri="41f3c688-19de-4386-8cf7-c8bd146e1a5f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CA86C902-C48D-480C-8A74-F7AEDC79DFB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SFS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Bridgit Hale</dc:creator>
  <cp:keywords/>
  <dc:description/>
  <cp:lastModifiedBy>Kisun Peters</cp:lastModifiedBy>
  <cp:revision/>
  <dcterms:created xsi:type="dcterms:W3CDTF">2024-01-31T19:20:04Z</dcterms:created>
  <dcterms:modified xsi:type="dcterms:W3CDTF">2024-04-18T20:42:44Z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0x010100376CB8C851195347816E1F884682597C</vt:lpwstr>
  </property>
</Properties>
</file>